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15" yWindow="-15" windowWidth="12720" windowHeight="11025"/>
  </bookViews>
  <sheets>
    <sheet name="FeuilVierge" sheetId="27" r:id="rId1"/>
  </sheets>
  <definedNames>
    <definedName name="Print_Area" localSheetId="0">FeuilVierge!$A$1:$AI$42</definedName>
    <definedName name="_xlnm.Print_Area" localSheetId="0">FeuilVierge!$A$1:$AI$43</definedName>
  </definedNames>
  <calcPr calcId="145621"/>
</workbook>
</file>

<file path=xl/calcChain.xml><?xml version="1.0" encoding="utf-8"?>
<calcChain xmlns="http://schemas.openxmlformats.org/spreadsheetml/2006/main">
  <c r="AB39" i="27" l="1"/>
  <c r="AB24" i="27"/>
  <c r="AB27" i="27"/>
  <c r="AB36" i="27" l="1"/>
  <c r="AB21" i="27"/>
  <c r="AB18" i="27"/>
  <c r="AB15" i="27"/>
  <c r="I39" i="27"/>
  <c r="I36" i="27"/>
  <c r="I27" i="27"/>
  <c r="I24" i="27"/>
  <c r="I21" i="27"/>
  <c r="I18" i="27"/>
  <c r="I15" i="27"/>
  <c r="AB30" i="27" l="1"/>
  <c r="W39" i="27"/>
  <c r="W36" i="27"/>
  <c r="W27" i="27"/>
  <c r="W24" i="27"/>
  <c r="W21" i="27"/>
  <c r="W18" i="27"/>
  <c r="M15" i="27"/>
  <c r="W15" i="27"/>
  <c r="M39" i="27"/>
  <c r="M36" i="27"/>
  <c r="M27" i="27"/>
  <c r="M24" i="27"/>
  <c r="M21" i="27"/>
  <c r="M18" i="27"/>
  <c r="U21" i="27"/>
  <c r="U39" i="27" l="1"/>
  <c r="O39" i="27"/>
  <c r="AD39" i="27" l="1"/>
  <c r="K39" i="27"/>
  <c r="O21" i="27"/>
  <c r="U18" i="27"/>
  <c r="O18" i="27"/>
  <c r="AD15" i="27"/>
  <c r="O33" i="27" l="1"/>
  <c r="S33" i="27"/>
  <c r="AD18" i="27"/>
  <c r="K36" i="27"/>
  <c r="AD27" i="27"/>
  <c r="AD24" i="27"/>
  <c r="AD21" i="27"/>
  <c r="AD36" i="27"/>
  <c r="K21" i="27"/>
  <c r="I30" i="27"/>
  <c r="K15" i="27"/>
  <c r="K18" i="27"/>
  <c r="K24" i="27"/>
  <c r="K27" i="27"/>
  <c r="AD30" i="27" l="1"/>
  <c r="K30" i="27"/>
</calcChain>
</file>

<file path=xl/sharedStrings.xml><?xml version="1.0" encoding="utf-8"?>
<sst xmlns="http://schemas.openxmlformats.org/spreadsheetml/2006/main" count="126" uniqueCount="78">
  <si>
    <t>Prénom</t>
  </si>
  <si>
    <t>Index</t>
  </si>
  <si>
    <t>Index moyen</t>
  </si>
  <si>
    <t>FEUILLE DE MATCH</t>
  </si>
  <si>
    <t>Tee</t>
  </si>
  <si>
    <t>Heure</t>
  </si>
  <si>
    <t>CLUB RECEVANT</t>
  </si>
  <si>
    <t>CLUB VISITEUR</t>
  </si>
  <si>
    <t>I</t>
  </si>
  <si>
    <t>II</t>
  </si>
  <si>
    <t>III</t>
  </si>
  <si>
    <t>IV</t>
  </si>
  <si>
    <t>V</t>
  </si>
  <si>
    <t>VI</t>
  </si>
  <si>
    <t>Match</t>
  </si>
  <si>
    <t>/</t>
  </si>
  <si>
    <t>SCORES des MATCHS</t>
  </si>
  <si>
    <t>Résultat Final</t>
  </si>
  <si>
    <t>Total des Pts</t>
  </si>
  <si>
    <t>Pts</t>
  </si>
  <si>
    <t>Index moyen du Club Visiteur</t>
  </si>
  <si>
    <t>et écart avec le Club Recevant</t>
  </si>
  <si>
    <t>Index moyen du Club Recevant</t>
  </si>
  <si>
    <t>et écart avec le Club Visiteur</t>
  </si>
  <si>
    <t>COUPS RENDUS</t>
  </si>
  <si>
    <t>date :</t>
  </si>
  <si>
    <t>NOM</t>
  </si>
  <si>
    <t>ECART Index Moyen</t>
  </si>
  <si>
    <t>COUPE  LADIES &amp; GENTLEMEN 2019</t>
  </si>
  <si>
    <t>MARIVAUX</t>
  </si>
  <si>
    <t>Match amical</t>
  </si>
  <si>
    <t>Equipe de départage</t>
  </si>
  <si>
    <t>1bis</t>
  </si>
  <si>
    <t>18bis</t>
  </si>
  <si>
    <t>9h06</t>
  </si>
  <si>
    <t>9h15</t>
  </si>
  <si>
    <t>17bis</t>
  </si>
  <si>
    <t>Catherine</t>
  </si>
  <si>
    <t>PHAN</t>
  </si>
  <si>
    <t>François</t>
  </si>
  <si>
    <t>ESCOURROU</t>
  </si>
  <si>
    <t>Brigitte</t>
  </si>
  <si>
    <t>HAMMARSTRAND</t>
  </si>
  <si>
    <t>Jan</t>
  </si>
  <si>
    <t>BIARD</t>
  </si>
  <si>
    <t>Odile</t>
  </si>
  <si>
    <t>BISCARRAT</t>
  </si>
  <si>
    <t>Laurent</t>
  </si>
  <si>
    <t>Roland</t>
  </si>
  <si>
    <t>TOUATY</t>
  </si>
  <si>
    <t>Roger</t>
  </si>
  <si>
    <t>MORIN</t>
  </si>
  <si>
    <t>Capitaine du club visiteur : Jan HAMMARSTRAND</t>
  </si>
  <si>
    <t>VILLACOUBLAY</t>
  </si>
  <si>
    <t>Capitaine du club recevant : Jen-Luc LAGADEC</t>
  </si>
  <si>
    <t xml:space="preserve">    Mardi   9 avril</t>
  </si>
  <si>
    <t>GHEZ</t>
  </si>
  <si>
    <t>Max</t>
  </si>
  <si>
    <t>DELFORGE</t>
  </si>
  <si>
    <t>Nathalie</t>
  </si>
  <si>
    <t>LAGADEC</t>
  </si>
  <si>
    <t>Jean-Luc</t>
  </si>
  <si>
    <t>QUANCARD</t>
  </si>
  <si>
    <t>Isabelle</t>
  </si>
  <si>
    <t>HILI</t>
  </si>
  <si>
    <t>Alain</t>
  </si>
  <si>
    <t>LABOUREAU</t>
  </si>
  <si>
    <t>Tevaï</t>
  </si>
  <si>
    <t>BUNEL</t>
  </si>
  <si>
    <t>CLAUZEL</t>
  </si>
  <si>
    <t>Florence</t>
  </si>
  <si>
    <t>Jean-Pierre</t>
  </si>
  <si>
    <t>HAIGNER</t>
  </si>
  <si>
    <t>GERARDIN</t>
  </si>
  <si>
    <t>KIM</t>
  </si>
  <si>
    <t>André</t>
  </si>
  <si>
    <t>BEAUSSERON</t>
  </si>
  <si>
    <t>VILLCOUBLAY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</si>
</sst>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C]d\ mmmm\ yyyy;@"/>
    <numFmt numFmtId="165" formatCode="0.0"/>
    <numFmt numFmtId="166" formatCode="dddd\ d\ mmmm\ yyyy"/>
  </numFmts>
  <fonts count="48">
    <font>
      <sz val="10"/>
      <name val="Arial"/>
    </font>
    <font>
      <sz val="10"/>
      <name val="Comic Sans MS"/>
      <family val="4"/>
    </font>
    <font>
      <b/>
      <sz val="10"/>
      <name val="Comic Sans MS"/>
      <family val="4"/>
    </font>
    <font>
      <b/>
      <sz val="12"/>
      <name val="Comic Sans MS"/>
      <family val="4"/>
    </font>
    <font>
      <b/>
      <sz val="20"/>
      <name val="Comic Sans MS"/>
      <family val="4"/>
    </font>
    <font>
      <b/>
      <sz val="18"/>
      <name val="Comic Sans MS"/>
      <family val="4"/>
    </font>
    <font>
      <sz val="20"/>
      <name val="Comic Sans MS"/>
      <family val="4"/>
    </font>
    <font>
      <sz val="16"/>
      <name val="Comic Sans MS"/>
      <family val="4"/>
    </font>
    <font>
      <sz val="16"/>
      <name val="Arial"/>
      <family val="2"/>
    </font>
    <font>
      <b/>
      <sz val="16"/>
      <name val="Comic Sans MS"/>
      <family val="4"/>
    </font>
    <font>
      <sz val="12"/>
      <name val="Comic Sans MS"/>
      <family val="4"/>
    </font>
    <font>
      <sz val="12"/>
      <name val="Arial"/>
      <family val="2"/>
    </font>
    <font>
      <b/>
      <sz val="26"/>
      <color rgb="FFFF0000"/>
      <name val="Comic Sans MS"/>
      <family val="4"/>
    </font>
    <font>
      <b/>
      <sz val="28"/>
      <color rgb="FFFF0000"/>
      <name val="Comic Sans MS"/>
      <family val="4"/>
    </font>
    <font>
      <sz val="22"/>
      <name val="Comic Sans MS"/>
      <family val="4"/>
    </font>
    <font>
      <b/>
      <sz val="18"/>
      <name val="Arial"/>
      <family val="2"/>
    </font>
    <font>
      <b/>
      <sz val="17"/>
      <name val="Comic Sans MS"/>
      <family val="4"/>
    </font>
    <font>
      <sz val="17"/>
      <name val="Arial"/>
      <family val="2"/>
    </font>
    <font>
      <b/>
      <sz val="24"/>
      <name val="Comic Sans MS"/>
      <family val="4"/>
    </font>
    <font>
      <b/>
      <sz val="36"/>
      <name val="Comic Sans MS"/>
      <family val="4"/>
    </font>
    <font>
      <sz val="28"/>
      <name val="Comic Sans MS"/>
      <family val="4"/>
    </font>
    <font>
      <sz val="36"/>
      <name val="Comic Sans MS"/>
      <family val="4"/>
    </font>
    <font>
      <b/>
      <sz val="26"/>
      <color rgb="FF0070C0"/>
      <name val="Comic Sans MS"/>
      <family val="4"/>
    </font>
    <font>
      <b/>
      <sz val="32"/>
      <name val="Comic Sans MS"/>
      <family val="4"/>
    </font>
    <font>
      <b/>
      <sz val="22"/>
      <name val="Comic Sans MS"/>
      <family val="4"/>
    </font>
    <font>
      <b/>
      <sz val="36"/>
      <name val="Arial"/>
      <family val="2"/>
    </font>
    <font>
      <sz val="10"/>
      <color rgb="FF000000"/>
      <name val="Times New Roman"/>
      <family val="1"/>
    </font>
    <font>
      <b/>
      <sz val="24"/>
      <color rgb="FFFF0000"/>
      <name val="Comic Sans MS"/>
      <family val="4"/>
    </font>
    <font>
      <sz val="10"/>
      <name val="Arial"/>
      <family val="2"/>
    </font>
    <font>
      <b/>
      <sz val="30"/>
      <name val="Comic Sans MS"/>
      <family val="4"/>
    </font>
    <font>
      <b/>
      <sz val="18"/>
      <color rgb="FFFF0000"/>
      <name val="Comic Sans MS"/>
      <family val="4"/>
    </font>
    <font>
      <b/>
      <sz val="11"/>
      <name val="Comic Sans MS"/>
      <family val="4"/>
    </font>
    <font>
      <sz val="18"/>
      <name val="Comic Sans MS"/>
      <family val="4"/>
    </font>
    <font>
      <b/>
      <sz val="12"/>
      <color rgb="FFFF0000"/>
      <name val="Comic Sans MS"/>
      <family val="4"/>
    </font>
    <font>
      <b/>
      <sz val="18"/>
      <name val="Clarendon"/>
    </font>
    <font>
      <b/>
      <sz val="9"/>
      <color rgb="FFFF0000"/>
      <name val="Comic Sans MS"/>
      <family val="4"/>
    </font>
    <font>
      <b/>
      <sz val="14"/>
      <name val="Comic Sans MS"/>
      <family val="4"/>
    </font>
    <font>
      <b/>
      <sz val="14"/>
      <color rgb="FFFF0000"/>
      <name val="Comic Sans MS"/>
      <family val="4"/>
    </font>
    <font>
      <sz val="14"/>
      <name val="Comic Sans MS"/>
      <family val="4"/>
    </font>
    <font>
      <sz val="18"/>
      <name val="Arial"/>
      <family val="2"/>
    </font>
    <font>
      <b/>
      <sz val="12"/>
      <color rgb="FF0070C0"/>
      <name val="Comic Sans MS"/>
      <family val="4"/>
    </font>
    <font>
      <b/>
      <sz val="9"/>
      <name val="Franklin Gothic Demi Cond"/>
      <family val="2"/>
    </font>
    <font>
      <b/>
      <sz val="28"/>
      <name val="Comic Sans MS"/>
      <family val="4"/>
    </font>
    <font>
      <b/>
      <sz val="16"/>
      <color rgb="FF0070C0"/>
      <name val="Comic Sans MS"/>
      <family val="4"/>
    </font>
    <font>
      <b/>
      <sz val="16"/>
      <color rgb="FFFF0000"/>
      <name val="Comic Sans MS"/>
      <family val="4"/>
    </font>
    <font>
      <b/>
      <sz val="24"/>
      <color theme="3"/>
      <name val="Comic Sans MS"/>
      <family val="4"/>
    </font>
    <font>
      <b/>
      <sz val="28"/>
      <color theme="3"/>
      <name val="Comic Sans MS"/>
      <family val="4"/>
    </font>
    <font>
      <b/>
      <sz val="18"/>
      <color theme="3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6" fillId="0" borderId="0"/>
    <xf numFmtId="0" fontId="28" fillId="0" borderId="0"/>
  </cellStyleXfs>
  <cellXfs count="218">
    <xf numFmtId="0" fontId="0" fillId="0" borderId="0" xfId="0"/>
    <xf numFmtId="0" fontId="1" fillId="0" borderId="0" xfId="2" applyFont="1"/>
    <xf numFmtId="0" fontId="28" fillId="0" borderId="0" xfId="2"/>
    <xf numFmtId="0" fontId="32" fillId="0" borderId="0" xfId="2" applyFont="1"/>
    <xf numFmtId="0" fontId="10" fillId="0" borderId="0" xfId="2" applyFont="1"/>
    <xf numFmtId="1" fontId="32" fillId="0" borderId="0" xfId="2" applyNumberFormat="1" applyFont="1"/>
    <xf numFmtId="1" fontId="1" fillId="0" borderId="0" xfId="2" applyNumberFormat="1" applyFont="1"/>
    <xf numFmtId="0" fontId="32" fillId="0" borderId="0" xfId="2" applyFont="1" applyBorder="1"/>
    <xf numFmtId="0" fontId="11" fillId="0" borderId="0" xfId="2" applyFont="1"/>
    <xf numFmtId="0" fontId="10" fillId="0" borderId="0" xfId="2" applyFont="1" applyBorder="1"/>
    <xf numFmtId="0" fontId="10" fillId="0" borderId="0" xfId="2" applyFont="1" applyAlignment="1">
      <alignment horizontal="right"/>
    </xf>
    <xf numFmtId="0" fontId="39" fillId="0" borderId="0" xfId="2" applyFont="1"/>
    <xf numFmtId="0" fontId="10" fillId="0" borderId="0" xfId="2" applyFont="1" applyBorder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0" fontId="10" fillId="0" borderId="0" xfId="2" applyFont="1" applyFill="1" applyAlignment="1">
      <alignment horizontal="centerContinuous" vertical="center"/>
    </xf>
    <xf numFmtId="0" fontId="1" fillId="0" borderId="0" xfId="2" applyFont="1" applyFill="1" applyAlignment="1">
      <alignment horizontal="centerContinuous" vertical="center"/>
    </xf>
    <xf numFmtId="0" fontId="32" fillId="0" borderId="0" xfId="2" applyFont="1" applyFill="1" applyAlignment="1">
      <alignment horizontal="centerContinuous" vertical="center"/>
    </xf>
    <xf numFmtId="1" fontId="1" fillId="0" borderId="0" xfId="2" applyNumberFormat="1" applyFont="1" applyFill="1" applyAlignment="1">
      <alignment horizontal="centerContinuous" vertical="center"/>
    </xf>
    <xf numFmtId="0" fontId="1" fillId="0" borderId="0" xfId="2" applyFont="1" applyAlignment="1">
      <alignment horizontal="centerContinuous" vertical="center"/>
    </xf>
    <xf numFmtId="0" fontId="32" fillId="0" borderId="0" xfId="2" applyFont="1" applyFill="1" applyBorder="1" applyAlignment="1">
      <alignment horizontal="centerContinuous" vertical="center"/>
    </xf>
    <xf numFmtId="1" fontId="1" fillId="0" borderId="0" xfId="2" applyNumberFormat="1" applyFont="1" applyFill="1" applyBorder="1" applyAlignment="1">
      <alignment horizontal="centerContinuous" vertical="center"/>
    </xf>
    <xf numFmtId="0" fontId="33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30" fillId="0" borderId="0" xfId="2" applyFont="1" applyBorder="1" applyAlignment="1">
      <alignment horizontal="left" vertical="center"/>
    </xf>
    <xf numFmtId="0" fontId="22" fillId="0" borderId="0" xfId="2" applyFont="1" applyBorder="1" applyAlignment="1">
      <alignment horizontal="right" vertical="center"/>
    </xf>
    <xf numFmtId="0" fontId="40" fillId="0" borderId="0" xfId="2" applyFont="1" applyBorder="1" applyAlignment="1">
      <alignment horizontal="right" vertical="center"/>
    </xf>
    <xf numFmtId="0" fontId="32" fillId="0" borderId="0" xfId="2" applyFont="1" applyBorder="1" applyAlignment="1">
      <alignment horizontal="centerContinuous" vertical="center"/>
    </xf>
    <xf numFmtId="0" fontId="3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Border="1"/>
    <xf numFmtId="0" fontId="32" fillId="0" borderId="0" xfId="2" applyFont="1" applyBorder="1" applyAlignment="1">
      <alignment horizontal="center" vertical="center"/>
    </xf>
    <xf numFmtId="1" fontId="5" fillId="0" borderId="0" xfId="2" applyNumberFormat="1" applyFont="1" applyBorder="1" applyAlignment="1">
      <alignment vertical="center"/>
    </xf>
    <xf numFmtId="1" fontId="2" fillId="0" borderId="0" xfId="2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2" fillId="0" borderId="0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31" fillId="0" borderId="25" xfId="2" applyFont="1" applyBorder="1" applyAlignment="1">
      <alignment horizontal="center" vertical="center" wrapText="1"/>
    </xf>
    <xf numFmtId="0" fontId="36" fillId="0" borderId="25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17" fillId="0" borderId="0" xfId="2" applyFont="1" applyAlignment="1">
      <alignment wrapText="1"/>
    </xf>
    <xf numFmtId="0" fontId="4" fillId="0" borderId="0" xfId="2" applyFont="1" applyBorder="1" applyAlignment="1">
      <alignment horizontal="center" vertical="center" wrapText="1"/>
    </xf>
    <xf numFmtId="0" fontId="35" fillId="0" borderId="25" xfId="2" applyFont="1" applyBorder="1" applyAlignment="1">
      <alignment horizontal="center" vertical="center" wrapText="1"/>
    </xf>
    <xf numFmtId="0" fontId="41" fillId="7" borderId="25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1" fontId="5" fillId="0" borderId="8" xfId="2" applyNumberFormat="1" applyFont="1" applyFill="1" applyBorder="1" applyAlignment="1">
      <alignment horizontal="center" vertical="center"/>
    </xf>
    <xf numFmtId="1" fontId="4" fillId="0" borderId="14" xfId="2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vertical="center"/>
    </xf>
    <xf numFmtId="1" fontId="16" fillId="0" borderId="0" xfId="2" applyNumberFormat="1" applyFont="1" applyBorder="1" applyAlignment="1">
      <alignment horizontal="center" vertical="center" wrapText="1"/>
    </xf>
    <xf numFmtId="0" fontId="8" fillId="0" borderId="0" xfId="2" applyFont="1" applyBorder="1" applyAlignment="1">
      <alignment wrapText="1"/>
    </xf>
    <xf numFmtId="0" fontId="7" fillId="0" borderId="0" xfId="2" applyFont="1" applyAlignment="1">
      <alignment wrapText="1"/>
    </xf>
    <xf numFmtId="0" fontId="8" fillId="0" borderId="0" xfId="2" applyFont="1" applyAlignment="1">
      <alignment wrapText="1"/>
    </xf>
    <xf numFmtId="0" fontId="36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1" fontId="9" fillId="0" borderId="0" xfId="2" applyNumberFormat="1" applyFont="1" applyBorder="1" applyAlignment="1">
      <alignment horizontal="center" vertical="center" wrapText="1"/>
    </xf>
    <xf numFmtId="0" fontId="15" fillId="0" borderId="0" xfId="2" applyFont="1"/>
    <xf numFmtId="0" fontId="36" fillId="6" borderId="25" xfId="2" applyFont="1" applyFill="1" applyBorder="1" applyAlignment="1">
      <alignment horizontal="center" vertical="center"/>
    </xf>
    <xf numFmtId="165" fontId="36" fillId="6" borderId="25" xfId="2" applyNumberFormat="1" applyFont="1" applyFill="1" applyBorder="1" applyAlignment="1">
      <alignment horizontal="center" vertical="center"/>
    </xf>
    <xf numFmtId="0" fontId="24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1" fontId="32" fillId="0" borderId="0" xfId="2" applyNumberFormat="1" applyFont="1" applyFill="1" applyBorder="1" applyAlignment="1">
      <alignment horizontal="center" vertical="center"/>
    </xf>
    <xf numFmtId="165" fontId="19" fillId="0" borderId="13" xfId="2" applyNumberFormat="1" applyFont="1" applyFill="1" applyBorder="1" applyAlignment="1">
      <alignment horizontal="center" vertical="center"/>
    </xf>
    <xf numFmtId="1" fontId="23" fillId="0" borderId="13" xfId="2" quotePrefix="1" applyNumberFormat="1" applyFont="1" applyFill="1" applyBorder="1" applyAlignment="1">
      <alignment horizontal="center" vertical="center"/>
    </xf>
    <xf numFmtId="165" fontId="5" fillId="0" borderId="0" xfId="2" applyNumberFormat="1" applyFont="1" applyFill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1" fontId="23" fillId="0" borderId="13" xfId="2" applyNumberFormat="1" applyFont="1" applyFill="1" applyBorder="1" applyAlignment="1">
      <alignment horizontal="center" vertical="center"/>
    </xf>
    <xf numFmtId="1" fontId="8" fillId="0" borderId="0" xfId="2" applyNumberFormat="1" applyFont="1" applyBorder="1" applyAlignment="1">
      <alignment horizontal="center" vertical="center"/>
    </xf>
    <xf numFmtId="0" fontId="28" fillId="0" borderId="0" xfId="2" applyBorder="1"/>
    <xf numFmtId="0" fontId="38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165" fontId="38" fillId="0" borderId="0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horizontal="center" vertical="center"/>
    </xf>
    <xf numFmtId="0" fontId="38" fillId="0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165" fontId="32" fillId="0" borderId="0" xfId="2" applyNumberFormat="1" applyFont="1" applyFill="1" applyBorder="1" applyAlignment="1">
      <alignment horizontal="center" vertical="center"/>
    </xf>
    <xf numFmtId="165" fontId="21" fillId="0" borderId="0" xfId="2" applyNumberFormat="1" applyFont="1" applyFill="1" applyBorder="1" applyAlignment="1">
      <alignment horizontal="center" vertical="center"/>
    </xf>
    <xf numFmtId="1" fontId="20" fillId="0" borderId="0" xfId="2" applyNumberFormat="1" applyFont="1" applyFill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" vertical="center"/>
    </xf>
    <xf numFmtId="165" fontId="38" fillId="0" borderId="0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1" fontId="7" fillId="0" borderId="0" xfId="2" applyNumberFormat="1" applyFont="1" applyFill="1" applyBorder="1" applyAlignment="1">
      <alignment horizontal="center" vertical="center"/>
    </xf>
    <xf numFmtId="1" fontId="10" fillId="0" borderId="0" xfId="2" applyNumberFormat="1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vertical="center"/>
    </xf>
    <xf numFmtId="1" fontId="36" fillId="0" borderId="0" xfId="2" applyNumberFormat="1" applyFont="1" applyFill="1" applyBorder="1" applyAlignment="1">
      <alignment horizontal="right" vertical="center"/>
    </xf>
    <xf numFmtId="1" fontId="37" fillId="0" borderId="0" xfId="2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38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165" fontId="38" fillId="0" borderId="0" xfId="2" applyNumberFormat="1" applyFont="1" applyFill="1" applyBorder="1"/>
    <xf numFmtId="0" fontId="7" fillId="0" borderId="0" xfId="2" applyFont="1" applyFill="1" applyBorder="1"/>
    <xf numFmtId="0" fontId="38" fillId="0" borderId="0" xfId="2" applyFont="1" applyFill="1" applyBorder="1"/>
    <xf numFmtId="1" fontId="18" fillId="0" borderId="0" xfId="2" applyNumberFormat="1" applyFont="1" applyFill="1" applyBorder="1" applyAlignment="1">
      <alignment horizontal="right" vertical="center"/>
    </xf>
    <xf numFmtId="0" fontId="32" fillId="0" borderId="0" xfId="2" applyFont="1" applyFill="1" applyBorder="1"/>
    <xf numFmtId="1" fontId="42" fillId="0" borderId="0" xfId="2" applyNumberFormat="1" applyFont="1" applyFill="1" applyBorder="1" applyAlignment="1">
      <alignment horizontal="center" vertical="center"/>
    </xf>
    <xf numFmtId="1" fontId="18" fillId="0" borderId="0" xfId="2" applyNumberFormat="1" applyFont="1" applyFill="1" applyBorder="1" applyAlignment="1">
      <alignment horizontal="left" vertical="center"/>
    </xf>
    <xf numFmtId="165" fontId="38" fillId="0" borderId="0" xfId="2" applyNumberFormat="1" applyFont="1" applyBorder="1"/>
    <xf numFmtId="0" fontId="10" fillId="0" borderId="0" xfId="2" applyFont="1" applyBorder="1" applyAlignment="1">
      <alignment vertical="center"/>
    </xf>
    <xf numFmtId="0" fontId="38" fillId="0" borderId="0" xfId="2" applyFont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165" fontId="19" fillId="0" borderId="0" xfId="2" applyNumberFormat="1" applyFont="1" applyFill="1" applyBorder="1" applyAlignment="1">
      <alignment horizontal="center" vertical="center"/>
    </xf>
    <xf numFmtId="1" fontId="19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right"/>
    </xf>
    <xf numFmtId="0" fontId="18" fillId="0" borderId="0" xfId="2" applyNumberFormat="1" applyFont="1" applyFill="1" applyBorder="1" applyAlignment="1">
      <alignment horizontal="center" vertical="center"/>
    </xf>
    <xf numFmtId="0" fontId="7" fillId="0" borderId="0" xfId="2" applyFont="1" applyBorder="1"/>
    <xf numFmtId="165" fontId="10" fillId="0" borderId="0" xfId="2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vertical="center"/>
    </xf>
    <xf numFmtId="1" fontId="10" fillId="0" borderId="0" xfId="2" applyNumberFormat="1" applyFont="1" applyBorder="1" applyAlignment="1">
      <alignment horizontal="center" vertical="center"/>
    </xf>
    <xf numFmtId="165" fontId="32" fillId="0" borderId="29" xfId="2" applyNumberFormat="1" applyFont="1" applyFill="1" applyBorder="1" applyAlignment="1">
      <alignment horizontal="center" vertical="center"/>
    </xf>
    <xf numFmtId="0" fontId="18" fillId="0" borderId="0" xfId="2" applyNumberFormat="1" applyFont="1" applyFill="1" applyBorder="1" applyAlignment="1">
      <alignment horizontal="center" vertical="center" wrapText="1"/>
    </xf>
    <xf numFmtId="0" fontId="39" fillId="0" borderId="0" xfId="2" applyFont="1" applyBorder="1"/>
    <xf numFmtId="0" fontId="5" fillId="0" borderId="0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28" fillId="0" borderId="0" xfId="2" applyAlignment="1">
      <alignment vertical="top"/>
    </xf>
    <xf numFmtId="0" fontId="32" fillId="8" borderId="0" xfId="2" applyFont="1" applyFill="1" applyBorder="1"/>
    <xf numFmtId="0" fontId="43" fillId="4" borderId="24" xfId="2" applyFont="1" applyFill="1" applyBorder="1" applyAlignment="1">
      <alignment horizontal="center" vertical="center"/>
    </xf>
    <xf numFmtId="0" fontId="44" fillId="2" borderId="20" xfId="2" applyFont="1" applyFill="1" applyBorder="1" applyAlignment="1">
      <alignment horizontal="center" vertical="center"/>
    </xf>
    <xf numFmtId="0" fontId="36" fillId="9" borderId="25" xfId="2" applyFont="1" applyFill="1" applyBorder="1" applyAlignment="1">
      <alignment horizontal="center" vertical="center"/>
    </xf>
    <xf numFmtId="165" fontId="36" fillId="9" borderId="25" xfId="2" applyNumberFormat="1" applyFont="1" applyFill="1" applyBorder="1" applyAlignment="1">
      <alignment horizontal="center" vertical="center"/>
    </xf>
    <xf numFmtId="0" fontId="24" fillId="9" borderId="0" xfId="2" applyNumberFormat="1" applyFont="1" applyFill="1" applyBorder="1" applyAlignment="1">
      <alignment horizontal="center" vertical="center"/>
    </xf>
    <xf numFmtId="0" fontId="5" fillId="9" borderId="0" xfId="2" applyNumberFormat="1" applyFont="1" applyFill="1" applyBorder="1" applyAlignment="1">
      <alignment horizontal="center" vertical="center"/>
    </xf>
    <xf numFmtId="1" fontId="32" fillId="9" borderId="0" xfId="2" applyNumberFormat="1" applyFont="1" applyFill="1" applyBorder="1" applyAlignment="1">
      <alignment horizontal="center" vertical="center"/>
    </xf>
    <xf numFmtId="165" fontId="19" fillId="9" borderId="13" xfId="2" applyNumberFormat="1" applyFont="1" applyFill="1" applyBorder="1" applyAlignment="1">
      <alignment horizontal="center" vertical="center"/>
    </xf>
    <xf numFmtId="1" fontId="23" fillId="9" borderId="13" xfId="2" applyNumberFormat="1" applyFont="1" applyFill="1" applyBorder="1" applyAlignment="1">
      <alignment horizontal="center" vertical="center"/>
    </xf>
    <xf numFmtId="0" fontId="28" fillId="9" borderId="0" xfId="2" applyFill="1"/>
    <xf numFmtId="0" fontId="38" fillId="9" borderId="0" xfId="2" applyFont="1" applyFill="1" applyBorder="1" applyAlignment="1">
      <alignment horizontal="center" vertical="center"/>
    </xf>
    <xf numFmtId="165" fontId="38" fillId="9" borderId="0" xfId="2" applyNumberFormat="1" applyFont="1" applyFill="1" applyBorder="1" applyAlignment="1">
      <alignment horizontal="center" vertical="center"/>
    </xf>
    <xf numFmtId="0" fontId="14" fillId="9" borderId="0" xfId="2" applyNumberFormat="1" applyFont="1" applyFill="1" applyBorder="1" applyAlignment="1">
      <alignment horizontal="center" vertical="center"/>
    </xf>
    <xf numFmtId="0" fontId="38" fillId="9" borderId="0" xfId="2" applyNumberFormat="1" applyFont="1" applyFill="1" applyBorder="1" applyAlignment="1">
      <alignment horizontal="center" vertical="center"/>
    </xf>
    <xf numFmtId="0" fontId="7" fillId="9" borderId="0" xfId="2" applyNumberFormat="1" applyFont="1" applyFill="1" applyBorder="1" applyAlignment="1">
      <alignment horizontal="center" vertical="center"/>
    </xf>
    <xf numFmtId="165" fontId="32" fillId="9" borderId="0" xfId="2" applyNumberFormat="1" applyFont="1" applyFill="1" applyBorder="1" applyAlignment="1">
      <alignment horizontal="center" vertical="center"/>
    </xf>
    <xf numFmtId="165" fontId="21" fillId="9" borderId="0" xfId="2" applyNumberFormat="1" applyFont="1" applyFill="1" applyBorder="1" applyAlignment="1">
      <alignment horizontal="center" vertical="center"/>
    </xf>
    <xf numFmtId="1" fontId="20" fillId="9" borderId="0" xfId="2" applyNumberFormat="1" applyFont="1" applyFill="1" applyBorder="1" applyAlignment="1">
      <alignment horizontal="center" vertical="center"/>
    </xf>
    <xf numFmtId="1" fontId="23" fillId="9" borderId="13" xfId="2" quotePrefix="1" applyNumberFormat="1" applyFont="1" applyFill="1" applyBorder="1" applyAlignment="1">
      <alignment horizontal="center" vertical="center"/>
    </xf>
    <xf numFmtId="1" fontId="32" fillId="8" borderId="0" xfId="2" applyNumberFormat="1" applyFont="1" applyFill="1" applyBorder="1" applyAlignment="1">
      <alignment horizontal="center" vertical="center"/>
    </xf>
    <xf numFmtId="165" fontId="5" fillId="8" borderId="0" xfId="2" applyNumberFormat="1" applyFont="1" applyFill="1" applyBorder="1" applyAlignment="1">
      <alignment horizontal="center" vertical="center"/>
    </xf>
    <xf numFmtId="165" fontId="32" fillId="8" borderId="0" xfId="2" applyNumberFormat="1" applyFont="1" applyFill="1" applyBorder="1" applyAlignment="1">
      <alignment horizontal="center" vertical="center"/>
    </xf>
    <xf numFmtId="165" fontId="7" fillId="8" borderId="0" xfId="2" applyNumberFormat="1" applyFont="1" applyFill="1" applyBorder="1" applyAlignment="1">
      <alignment horizontal="center" vertical="center"/>
    </xf>
    <xf numFmtId="165" fontId="36" fillId="0" borderId="25" xfId="2" applyNumberFormat="1" applyFont="1" applyFill="1" applyBorder="1" applyAlignment="1">
      <alignment horizontal="center" vertical="center"/>
    </xf>
    <xf numFmtId="165" fontId="37" fillId="0" borderId="25" xfId="2" applyNumberFormat="1" applyFont="1" applyFill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6" fillId="0" borderId="26" xfId="2" applyFont="1" applyBorder="1" applyAlignment="1">
      <alignment horizontal="center" vertical="center"/>
    </xf>
    <xf numFmtId="0" fontId="36" fillId="0" borderId="27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36" fillId="0" borderId="26" xfId="2" applyFont="1" applyFill="1" applyBorder="1" applyAlignment="1">
      <alignment horizontal="center" vertical="center"/>
    </xf>
    <xf numFmtId="0" fontId="36" fillId="0" borderId="27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horizontal="center" vertical="center"/>
    </xf>
    <xf numFmtId="1" fontId="34" fillId="7" borderId="25" xfId="2" applyNumberFormat="1" applyFont="1" applyFill="1" applyBorder="1" applyAlignment="1">
      <alignment horizontal="center" vertical="center"/>
    </xf>
    <xf numFmtId="165" fontId="5" fillId="0" borderId="15" xfId="2" applyNumberFormat="1" applyFont="1" applyFill="1" applyBorder="1" applyAlignment="1">
      <alignment horizontal="center" vertical="center"/>
    </xf>
    <xf numFmtId="165" fontId="5" fillId="0" borderId="16" xfId="2" applyNumberFormat="1" applyFont="1" applyFill="1" applyBorder="1" applyAlignment="1">
      <alignment horizontal="center" vertical="center"/>
    </xf>
    <xf numFmtId="1" fontId="5" fillId="0" borderId="15" xfId="2" quotePrefix="1" applyNumberFormat="1" applyFont="1" applyFill="1" applyBorder="1" applyAlignment="1">
      <alignment horizontal="center" vertical="center"/>
    </xf>
    <xf numFmtId="1" fontId="5" fillId="0" borderId="16" xfId="2" applyNumberFormat="1" applyFont="1" applyFill="1" applyBorder="1" applyAlignment="1">
      <alignment horizontal="center" vertical="center"/>
    </xf>
    <xf numFmtId="1" fontId="5" fillId="0" borderId="4" xfId="2" quotePrefix="1" applyNumberFormat="1" applyFont="1" applyFill="1" applyBorder="1" applyAlignment="1">
      <alignment horizontal="center" vertical="center"/>
    </xf>
    <xf numFmtId="1" fontId="5" fillId="0" borderId="2" xfId="2" quotePrefix="1" applyNumberFormat="1" applyFont="1" applyFill="1" applyBorder="1" applyAlignment="1">
      <alignment horizontal="center" vertical="center"/>
    </xf>
    <xf numFmtId="1" fontId="5" fillId="0" borderId="5" xfId="2" quotePrefix="1" applyNumberFormat="1" applyFont="1" applyFill="1" applyBorder="1" applyAlignment="1">
      <alignment horizontal="center" vertical="center"/>
    </xf>
    <xf numFmtId="1" fontId="5" fillId="0" borderId="7" xfId="2" quotePrefix="1" applyNumberFormat="1" applyFont="1" applyFill="1" applyBorder="1" applyAlignment="1">
      <alignment horizontal="center" vertical="center"/>
    </xf>
    <xf numFmtId="0" fontId="29" fillId="5" borderId="10" xfId="2" applyFont="1" applyFill="1" applyBorder="1" applyAlignment="1">
      <alignment horizontal="center" vertical="center"/>
    </xf>
    <xf numFmtId="0" fontId="29" fillId="5" borderId="11" xfId="2" applyFont="1" applyFill="1" applyBorder="1" applyAlignment="1">
      <alignment horizontal="center" vertical="center"/>
    </xf>
    <xf numFmtId="0" fontId="29" fillId="5" borderId="12" xfId="2" applyFont="1" applyFill="1" applyBorder="1" applyAlignment="1">
      <alignment horizontal="center" vertical="center"/>
    </xf>
    <xf numFmtId="164" fontId="27" fillId="0" borderId="0" xfId="2" applyNumberFormat="1" applyFont="1" applyBorder="1" applyAlignment="1">
      <alignment horizontal="center" vertical="center"/>
    </xf>
    <xf numFmtId="166" fontId="27" fillId="6" borderId="0" xfId="2" applyNumberFormat="1" applyFont="1" applyFill="1" applyBorder="1" applyAlignment="1">
      <alignment horizontal="center" vertical="center"/>
    </xf>
    <xf numFmtId="1" fontId="6" fillId="0" borderId="0" xfId="2" applyNumberFormat="1" applyFont="1" applyFill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27" fillId="2" borderId="3" xfId="2" applyFont="1" applyFill="1" applyBorder="1" applyAlignment="1">
      <alignment horizontal="center" vertical="center"/>
    </xf>
    <xf numFmtId="0" fontId="27" fillId="2" borderId="4" xfId="2" applyFont="1" applyFill="1" applyBorder="1" applyAlignment="1">
      <alignment horizontal="center" vertical="center"/>
    </xf>
    <xf numFmtId="0" fontId="27" fillId="2" borderId="5" xfId="2" applyFont="1" applyFill="1" applyBorder="1" applyAlignment="1">
      <alignment horizontal="center" vertical="center"/>
    </xf>
    <xf numFmtId="0" fontId="31" fillId="2" borderId="6" xfId="2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7" xfId="2" applyFont="1" applyFill="1" applyBorder="1" applyAlignment="1">
      <alignment horizontal="center" vertical="center"/>
    </xf>
    <xf numFmtId="0" fontId="31" fillId="3" borderId="6" xfId="2" applyFont="1" applyFill="1" applyBorder="1" applyAlignment="1">
      <alignment horizontal="center" vertical="center"/>
    </xf>
    <xf numFmtId="0" fontId="31" fillId="3" borderId="2" xfId="2" applyFont="1" applyFill="1" applyBorder="1" applyAlignment="1">
      <alignment horizontal="center" vertical="center"/>
    </xf>
    <xf numFmtId="0" fontId="31" fillId="3" borderId="7" xfId="2" applyFont="1" applyFill="1" applyBorder="1" applyAlignment="1">
      <alignment horizontal="center" vertical="center"/>
    </xf>
    <xf numFmtId="0" fontId="36" fillId="0" borderId="0" xfId="2" applyFont="1" applyBorder="1" applyAlignment="1">
      <alignment horizontal="center" vertical="center" wrapText="1"/>
    </xf>
    <xf numFmtId="165" fontId="36" fillId="9" borderId="25" xfId="2" applyNumberFormat="1" applyFont="1" applyFill="1" applyBorder="1" applyAlignment="1">
      <alignment horizontal="center" vertical="center"/>
    </xf>
    <xf numFmtId="165" fontId="37" fillId="9" borderId="25" xfId="2" applyNumberFormat="1" applyFont="1" applyFill="1" applyBorder="1" applyAlignment="1">
      <alignment horizontal="center" vertical="center"/>
    </xf>
    <xf numFmtId="1" fontId="34" fillId="9" borderId="25" xfId="2" applyNumberFormat="1" applyFont="1" applyFill="1" applyBorder="1" applyAlignment="1">
      <alignment horizontal="center" vertical="center"/>
    </xf>
    <xf numFmtId="165" fontId="5" fillId="9" borderId="15" xfId="2" applyNumberFormat="1" applyFont="1" applyFill="1" applyBorder="1" applyAlignment="1">
      <alignment horizontal="center" vertical="center"/>
    </xf>
    <xf numFmtId="165" fontId="5" fillId="9" borderId="16" xfId="2" applyNumberFormat="1" applyFont="1" applyFill="1" applyBorder="1" applyAlignment="1">
      <alignment horizontal="center" vertical="center"/>
    </xf>
    <xf numFmtId="1" fontId="5" fillId="9" borderId="15" xfId="2" quotePrefix="1" applyNumberFormat="1" applyFont="1" applyFill="1" applyBorder="1" applyAlignment="1">
      <alignment horizontal="center" vertical="center"/>
    </xf>
    <xf numFmtId="1" fontId="5" fillId="9" borderId="16" xfId="2" applyNumberFormat="1" applyFont="1" applyFill="1" applyBorder="1" applyAlignment="1">
      <alignment horizontal="center" vertical="center"/>
    </xf>
    <xf numFmtId="165" fontId="5" fillId="0" borderId="18" xfId="2" applyNumberFormat="1" applyFont="1" applyFill="1" applyBorder="1" applyAlignment="1">
      <alignment horizontal="center" vertical="center"/>
    </xf>
    <xf numFmtId="165" fontId="5" fillId="0" borderId="19" xfId="2" applyNumberFormat="1" applyFont="1" applyFill="1" applyBorder="1" applyAlignment="1">
      <alignment horizontal="center" vertical="center"/>
    </xf>
    <xf numFmtId="165" fontId="5" fillId="8" borderId="18" xfId="2" applyNumberFormat="1" applyFont="1" applyFill="1" applyBorder="1" applyAlignment="1">
      <alignment horizontal="center" vertical="center"/>
    </xf>
    <xf numFmtId="165" fontId="5" fillId="8" borderId="19" xfId="2" applyNumberFormat="1" applyFont="1" applyFill="1" applyBorder="1" applyAlignment="1">
      <alignment horizontal="center" vertical="center"/>
    </xf>
    <xf numFmtId="1" fontId="5" fillId="9" borderId="4" xfId="2" quotePrefix="1" applyNumberFormat="1" applyFont="1" applyFill="1" applyBorder="1" applyAlignment="1">
      <alignment horizontal="center" vertical="center"/>
    </xf>
    <xf numFmtId="1" fontId="5" fillId="9" borderId="2" xfId="2" quotePrefix="1" applyNumberFormat="1" applyFont="1" applyFill="1" applyBorder="1" applyAlignment="1">
      <alignment horizontal="center" vertical="center"/>
    </xf>
    <xf numFmtId="1" fontId="5" fillId="9" borderId="5" xfId="2" quotePrefix="1" applyNumberFormat="1" applyFont="1" applyFill="1" applyBorder="1" applyAlignment="1">
      <alignment horizontal="center" vertical="center"/>
    </xf>
    <xf numFmtId="1" fontId="5" fillId="9" borderId="7" xfId="2" quotePrefix="1" applyNumberFormat="1" applyFont="1" applyFill="1" applyBorder="1" applyAlignment="1">
      <alignment horizontal="center" vertical="center"/>
    </xf>
    <xf numFmtId="165" fontId="18" fillId="2" borderId="8" xfId="2" applyNumberFormat="1" applyFont="1" applyFill="1" applyBorder="1" applyAlignment="1">
      <alignment horizontal="center" vertical="center"/>
    </xf>
    <xf numFmtId="165" fontId="18" fillId="2" borderId="28" xfId="2" applyNumberFormat="1" applyFont="1" applyFill="1" applyBorder="1" applyAlignment="1">
      <alignment horizontal="center" vertical="center"/>
    </xf>
    <xf numFmtId="165" fontId="18" fillId="2" borderId="9" xfId="2" applyNumberFormat="1" applyFont="1" applyFill="1" applyBorder="1" applyAlignment="1">
      <alignment horizontal="center" vertical="center"/>
    </xf>
    <xf numFmtId="165" fontId="18" fillId="4" borderId="8" xfId="2" applyNumberFormat="1" applyFont="1" applyFill="1" applyBorder="1" applyAlignment="1">
      <alignment horizontal="center" vertical="center"/>
    </xf>
    <xf numFmtId="165" fontId="18" fillId="4" borderId="28" xfId="2" applyNumberFormat="1" applyFont="1" applyFill="1" applyBorder="1" applyAlignment="1">
      <alignment horizontal="center" vertical="center"/>
    </xf>
    <xf numFmtId="165" fontId="18" fillId="4" borderId="9" xfId="2" applyNumberFormat="1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45" fillId="3" borderId="3" xfId="2" applyFont="1" applyFill="1" applyBorder="1" applyAlignment="1">
      <alignment horizontal="center" vertical="center"/>
    </xf>
    <xf numFmtId="0" fontId="45" fillId="3" borderId="4" xfId="2" applyFont="1" applyFill="1" applyBorder="1" applyAlignment="1">
      <alignment horizontal="center" vertical="center"/>
    </xf>
    <xf numFmtId="0" fontId="45" fillId="3" borderId="5" xfId="2" applyFont="1" applyFill="1" applyBorder="1" applyAlignment="1">
      <alignment horizontal="center" vertical="center"/>
    </xf>
    <xf numFmtId="0" fontId="46" fillId="4" borderId="21" xfId="2" applyFont="1" applyFill="1" applyBorder="1" applyAlignment="1">
      <alignment horizontal="center" vertical="center"/>
    </xf>
    <xf numFmtId="0" fontId="46" fillId="4" borderId="22" xfId="2" applyFont="1" applyFill="1" applyBorder="1" applyAlignment="1">
      <alignment horizontal="center" vertical="center"/>
    </xf>
    <xf numFmtId="0" fontId="46" fillId="4" borderId="23" xfId="2" applyFont="1" applyFill="1" applyBorder="1" applyAlignment="1">
      <alignment horizontal="center" vertical="center"/>
    </xf>
    <xf numFmtId="0" fontId="47" fillId="0" borderId="0" xfId="2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FFC9"/>
      <color rgb="FFC0504D"/>
      <color rgb="FFF5C9BB"/>
      <color rgb="FFB1A0C7"/>
      <color rgb="FFFF6500"/>
      <color rgb="FFFF8F8F"/>
      <color rgb="FF5DBAFF"/>
      <color rgb="FFC5F0FF"/>
      <color rgb="FFA8D59D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231322</xdr:colOff>
      <xdr:row>3</xdr:row>
      <xdr:rowOff>367392</xdr:rowOff>
    </xdr:from>
    <xdr:to>
      <xdr:col>21</xdr:col>
      <xdr:colOff>40822</xdr:colOff>
      <xdr:row>12</xdr:row>
      <xdr:rowOff>54429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8679" y="1755321"/>
          <a:ext cx="2585357" cy="1823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I44"/>
  <sheetViews>
    <sheetView tabSelected="1" view="pageBreakPreview" topLeftCell="A4" zoomScale="70" zoomScaleNormal="50" zoomScaleSheetLayoutView="70" workbookViewId="0">
      <selection activeCell="AM22" sqref="AM22"/>
    </sheetView>
  </sheetViews>
  <sheetFormatPr baseColWidth="10" defaultColWidth="11.42578125" defaultRowHeight="23.25"/>
  <cols>
    <col min="1" max="1" width="1.7109375" style="2" customWidth="1"/>
    <col min="2" max="2" width="7.7109375" style="11" customWidth="1"/>
    <col min="3" max="4" width="7.7109375" style="8" customWidth="1"/>
    <col min="5" max="5" width="1.7109375" style="2" customWidth="1"/>
    <col min="6" max="6" width="24.7109375" style="8" customWidth="1"/>
    <col min="7" max="7" width="20.7109375" style="8" customWidth="1"/>
    <col min="8" max="9" width="7.7109375" style="8" customWidth="1"/>
    <col min="10" max="10" width="1.7109375" style="2" customWidth="1"/>
    <col min="11" max="11" width="8.7109375" style="8" customWidth="1"/>
    <col min="12" max="12" width="1.7109375" style="2" customWidth="1"/>
    <col min="13" max="13" width="7.7109375" style="11" customWidth="1"/>
    <col min="14" max="14" width="3.7109375" style="11" customWidth="1"/>
    <col min="15" max="15" width="7.7109375" style="11" customWidth="1"/>
    <col min="16" max="16" width="1.7109375" style="2" customWidth="1"/>
    <col min="17" max="17" width="7.7109375" style="2" customWidth="1"/>
    <col min="18" max="18" width="3.7109375" style="2" customWidth="1"/>
    <col min="19" max="19" width="7.7109375" style="2" customWidth="1"/>
    <col min="20" max="20" width="1.7109375" style="2" customWidth="1"/>
    <col min="21" max="21" width="7.7109375" style="11" customWidth="1"/>
    <col min="22" max="22" width="3.7109375" style="2" customWidth="1"/>
    <col min="23" max="23" width="7.7109375" style="2" customWidth="1"/>
    <col min="24" max="24" width="1.7109375" style="2" customWidth="1"/>
    <col min="25" max="25" width="24.7109375" style="8" customWidth="1"/>
    <col min="26" max="26" width="20.7109375" style="8" customWidth="1"/>
    <col min="27" max="27" width="7.7109375" style="8" customWidth="1"/>
    <col min="28" max="28" width="7.85546875" style="8" customWidth="1"/>
    <col min="29" max="29" width="1.7109375" style="2" customWidth="1"/>
    <col min="30" max="30" width="8.7109375" style="8" customWidth="1"/>
    <col min="31" max="31" width="1.7109375" style="2" customWidth="1"/>
    <col min="32" max="33" width="7.7109375" style="8" customWidth="1"/>
    <col min="34" max="34" width="7.7109375" style="11" customWidth="1"/>
    <col min="35" max="35" width="1.7109375" style="2" customWidth="1"/>
    <col min="36" max="16384" width="11.42578125" style="2"/>
  </cols>
  <sheetData>
    <row r="1" spans="2:61" ht="60" customHeight="1" thickBot="1">
      <c r="B1" s="168" t="s">
        <v>28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70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1" ht="20.100000000000001" customHeight="1">
      <c r="B2" s="3"/>
      <c r="C2" s="4"/>
      <c r="D2" s="4"/>
      <c r="F2" s="4"/>
      <c r="G2" s="4"/>
      <c r="H2" s="4"/>
      <c r="I2" s="4"/>
      <c r="J2" s="1"/>
      <c r="K2" s="4"/>
      <c r="L2" s="1"/>
      <c r="M2" s="3"/>
      <c r="N2" s="3"/>
      <c r="O2" s="5"/>
      <c r="P2" s="6"/>
      <c r="Q2" s="1"/>
      <c r="R2" s="1"/>
      <c r="S2" s="1"/>
      <c r="T2" s="1"/>
      <c r="U2" s="5"/>
      <c r="V2" s="6"/>
      <c r="W2" s="1"/>
      <c r="X2" s="1"/>
      <c r="Y2" s="4"/>
      <c r="Z2" s="4"/>
      <c r="AA2" s="4"/>
      <c r="AB2" s="4"/>
      <c r="AC2" s="1"/>
      <c r="AD2" s="4"/>
      <c r="AE2" s="1"/>
      <c r="AF2" s="4"/>
      <c r="AG2" s="4"/>
      <c r="AH2" s="3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2:61" ht="30" customHeight="1">
      <c r="B3" s="124"/>
      <c r="C3" s="4"/>
      <c r="D3" s="4"/>
      <c r="F3" s="4"/>
      <c r="G3" s="4"/>
      <c r="H3" s="4"/>
      <c r="I3" s="4"/>
      <c r="J3" s="1"/>
      <c r="K3" s="4"/>
      <c r="L3" s="1"/>
      <c r="M3" s="171" t="s">
        <v>3</v>
      </c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"/>
      <c r="Y3" s="4"/>
      <c r="Z3" s="4"/>
      <c r="AA3" s="4"/>
      <c r="AB3" s="4"/>
      <c r="AC3" s="1"/>
      <c r="AD3" s="4"/>
      <c r="AE3" s="1"/>
      <c r="AF3" s="4"/>
      <c r="AG3" s="4"/>
      <c r="AH3" s="3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2:61" s="8" customFormat="1" ht="39.950000000000003" customHeight="1">
      <c r="B4" s="7"/>
      <c r="C4" s="4"/>
      <c r="D4" s="4"/>
      <c r="F4" s="9"/>
      <c r="G4" s="4"/>
      <c r="H4" s="4"/>
      <c r="K4" s="10" t="s">
        <v>25</v>
      </c>
      <c r="M4" s="172" t="s">
        <v>55</v>
      </c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4"/>
      <c r="Y4" s="4"/>
      <c r="Z4" s="4"/>
      <c r="AA4" s="4"/>
      <c r="AB4" s="4"/>
      <c r="AC4" s="4"/>
      <c r="AD4" s="4"/>
      <c r="AE4" s="4"/>
      <c r="AF4" s="4"/>
      <c r="AG4" s="4"/>
      <c r="AH4" s="7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</row>
    <row r="5" spans="2:61" ht="15" customHeight="1">
      <c r="B5" s="7"/>
      <c r="C5" s="4"/>
      <c r="D5" s="4"/>
      <c r="I5" s="4"/>
      <c r="J5" s="1"/>
      <c r="K5" s="4"/>
      <c r="L5" s="1"/>
      <c r="M5" s="3"/>
      <c r="N5" s="3"/>
      <c r="O5" s="5"/>
      <c r="P5" s="6"/>
      <c r="Q5" s="1"/>
      <c r="R5" s="1"/>
      <c r="S5" s="1"/>
      <c r="T5" s="1"/>
      <c r="U5" s="5"/>
      <c r="V5" s="6"/>
      <c r="W5" s="1"/>
      <c r="X5" s="1"/>
      <c r="Y5" s="4"/>
      <c r="Z5" s="4"/>
      <c r="AA5" s="4"/>
      <c r="AB5" s="4"/>
      <c r="AC5" s="1"/>
      <c r="AD5" s="4"/>
      <c r="AE5" s="1"/>
      <c r="AF5" s="4"/>
      <c r="AG5" s="4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2:61" ht="15" customHeight="1">
      <c r="C6" s="4"/>
      <c r="D6" s="4"/>
      <c r="F6" s="12"/>
      <c r="G6" s="13"/>
      <c r="H6" s="13"/>
      <c r="I6" s="14"/>
      <c r="J6" s="15"/>
      <c r="K6" s="14"/>
      <c r="L6" s="15"/>
      <c r="M6" s="16"/>
      <c r="N6" s="16"/>
      <c r="O6" s="173"/>
      <c r="P6" s="173"/>
      <c r="Q6" s="173"/>
      <c r="R6" s="173"/>
      <c r="S6" s="173"/>
      <c r="T6" s="173"/>
      <c r="U6" s="173"/>
      <c r="V6" s="17"/>
      <c r="W6" s="15"/>
      <c r="X6" s="18"/>
      <c r="Y6" s="13"/>
      <c r="Z6" s="13"/>
      <c r="AA6" s="13"/>
      <c r="AB6" s="4"/>
      <c r="AC6" s="1"/>
      <c r="AD6" s="4"/>
      <c r="AE6" s="1"/>
      <c r="AF6" s="4"/>
      <c r="AG6" s="4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2:61" ht="20.100000000000001" customHeight="1">
      <c r="C7" s="4"/>
      <c r="D7" s="4"/>
      <c r="F7" s="174" t="s">
        <v>6</v>
      </c>
      <c r="G7" s="174"/>
      <c r="H7" s="174"/>
      <c r="I7" s="174"/>
      <c r="J7" s="174"/>
      <c r="K7" s="174"/>
      <c r="L7" s="174"/>
      <c r="M7" s="174"/>
      <c r="N7" s="19"/>
      <c r="O7" s="173"/>
      <c r="P7" s="173"/>
      <c r="Q7" s="173"/>
      <c r="R7" s="173"/>
      <c r="S7" s="173"/>
      <c r="T7" s="173"/>
      <c r="U7" s="173"/>
      <c r="V7" s="20"/>
      <c r="W7" s="217" t="s">
        <v>7</v>
      </c>
      <c r="X7" s="217"/>
      <c r="Y7" s="217"/>
      <c r="Z7" s="217"/>
      <c r="AA7" s="217"/>
      <c r="AB7" s="217"/>
      <c r="AC7" s="217"/>
      <c r="AD7" s="217"/>
      <c r="AE7" s="1"/>
      <c r="AF7" s="4"/>
      <c r="AG7" s="4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2:61" ht="6" customHeight="1" thickBot="1">
      <c r="C8" s="4"/>
      <c r="D8" s="4"/>
      <c r="F8" s="21"/>
      <c r="G8" s="21"/>
      <c r="H8" s="21"/>
      <c r="I8" s="21"/>
      <c r="J8" s="22"/>
      <c r="K8" s="21"/>
      <c r="L8" s="22"/>
      <c r="M8" s="23"/>
      <c r="N8" s="16"/>
      <c r="O8" s="173"/>
      <c r="P8" s="173"/>
      <c r="Q8" s="173"/>
      <c r="R8" s="173"/>
      <c r="S8" s="173"/>
      <c r="T8" s="173"/>
      <c r="U8" s="173"/>
      <c r="V8" s="17"/>
      <c r="W8" s="24"/>
      <c r="X8" s="24"/>
      <c r="Y8" s="25"/>
      <c r="Z8" s="25"/>
      <c r="AA8" s="25"/>
      <c r="AB8" s="4"/>
      <c r="AC8" s="1"/>
      <c r="AD8" s="4"/>
      <c r="AE8" s="1"/>
      <c r="AF8" s="4"/>
      <c r="AG8" s="4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2:61" ht="30" customHeight="1" thickTop="1">
      <c r="B9" s="26"/>
      <c r="C9" s="4"/>
      <c r="D9" s="4"/>
      <c r="F9" s="175" t="s">
        <v>53</v>
      </c>
      <c r="G9" s="176"/>
      <c r="H9" s="176"/>
      <c r="I9" s="176"/>
      <c r="J9" s="176"/>
      <c r="K9" s="176"/>
      <c r="L9" s="176"/>
      <c r="M9" s="177"/>
      <c r="N9" s="27"/>
      <c r="O9" s="173"/>
      <c r="P9" s="173"/>
      <c r="Q9" s="173"/>
      <c r="R9" s="173"/>
      <c r="S9" s="173"/>
      <c r="T9" s="173"/>
      <c r="U9" s="173"/>
      <c r="V9" s="6"/>
      <c r="W9" s="211" t="s">
        <v>29</v>
      </c>
      <c r="X9" s="212"/>
      <c r="Y9" s="212"/>
      <c r="Z9" s="212"/>
      <c r="AA9" s="212"/>
      <c r="AB9" s="212"/>
      <c r="AC9" s="212"/>
      <c r="AD9" s="213"/>
      <c r="AE9" s="1"/>
      <c r="AF9" s="4"/>
      <c r="AG9" s="4"/>
      <c r="AH9" s="26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2:61" ht="20.100000000000001" customHeight="1" thickBot="1">
      <c r="B10" s="3"/>
      <c r="C10" s="4"/>
      <c r="D10" s="4"/>
      <c r="F10" s="178" t="s">
        <v>54</v>
      </c>
      <c r="G10" s="179"/>
      <c r="H10" s="179"/>
      <c r="I10" s="179"/>
      <c r="J10" s="179"/>
      <c r="K10" s="179"/>
      <c r="L10" s="179"/>
      <c r="M10" s="180"/>
      <c r="N10" s="3"/>
      <c r="O10" s="173"/>
      <c r="P10" s="173"/>
      <c r="Q10" s="173"/>
      <c r="R10" s="173"/>
      <c r="S10" s="173"/>
      <c r="T10" s="173"/>
      <c r="U10" s="173"/>
      <c r="V10" s="6"/>
      <c r="W10" s="181" t="s">
        <v>52</v>
      </c>
      <c r="X10" s="182"/>
      <c r="Y10" s="182"/>
      <c r="Z10" s="182"/>
      <c r="AA10" s="182"/>
      <c r="AB10" s="182"/>
      <c r="AC10" s="182"/>
      <c r="AD10" s="183"/>
      <c r="AE10" s="1"/>
      <c r="AF10" s="4"/>
      <c r="AG10" s="4"/>
      <c r="AH10" s="3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2:61" s="8" customFormat="1" ht="12" customHeight="1" thickTop="1">
      <c r="B11" s="3"/>
      <c r="C11" s="28"/>
      <c r="D11" s="4"/>
      <c r="F11" s="29"/>
      <c r="G11" s="29"/>
      <c r="H11" s="29"/>
      <c r="I11" s="29"/>
      <c r="J11" s="29"/>
      <c r="K11" s="29"/>
      <c r="L11" s="29"/>
      <c r="M11" s="30"/>
      <c r="N11" s="30"/>
      <c r="O11" s="31"/>
      <c r="P11" s="32"/>
      <c r="Q11" s="33"/>
      <c r="R11" s="33"/>
      <c r="S11" s="33"/>
      <c r="T11" s="33"/>
      <c r="U11" s="31"/>
      <c r="V11" s="34"/>
      <c r="W11" s="29"/>
      <c r="X11" s="29"/>
      <c r="Y11" s="29"/>
      <c r="Z11" s="29"/>
      <c r="AA11" s="29"/>
      <c r="AB11" s="28"/>
      <c r="AC11" s="28"/>
      <c r="AD11" s="28"/>
      <c r="AE11" s="28"/>
      <c r="AF11" s="4"/>
      <c r="AG11" s="28"/>
      <c r="AH11" s="3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</row>
    <row r="12" spans="2:61" s="8" customFormat="1" ht="12" customHeight="1" thickBot="1">
      <c r="B12" s="3"/>
      <c r="C12" s="28"/>
      <c r="D12" s="4"/>
      <c r="F12" s="35"/>
      <c r="G12" s="36"/>
      <c r="H12" s="36"/>
      <c r="I12" s="36"/>
      <c r="J12" s="36"/>
      <c r="K12" s="36"/>
      <c r="L12" s="36"/>
      <c r="M12" s="30"/>
      <c r="N12" s="30"/>
      <c r="O12" s="31"/>
      <c r="P12" s="32"/>
      <c r="Q12" s="33"/>
      <c r="R12" s="33"/>
      <c r="S12" s="33"/>
      <c r="T12" s="33"/>
      <c r="U12" s="31"/>
      <c r="V12" s="34"/>
      <c r="W12" s="35"/>
      <c r="X12" s="37"/>
      <c r="Y12" s="37"/>
      <c r="Z12" s="37"/>
      <c r="AA12" s="37"/>
      <c r="AB12" s="28"/>
      <c r="AC12" s="28"/>
      <c r="AD12" s="28"/>
      <c r="AE12" s="28"/>
      <c r="AF12" s="4"/>
      <c r="AG12" s="28"/>
      <c r="AH12" s="3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</row>
    <row r="13" spans="2:61" s="53" customFormat="1" ht="50.1" customHeight="1" thickTop="1" thickBot="1">
      <c r="B13" s="38" t="s">
        <v>14</v>
      </c>
      <c r="C13" s="39" t="s">
        <v>4</v>
      </c>
      <c r="D13" s="40" t="s">
        <v>5</v>
      </c>
      <c r="E13" s="41"/>
      <c r="F13" s="39" t="s">
        <v>26</v>
      </c>
      <c r="G13" s="39" t="s">
        <v>0</v>
      </c>
      <c r="H13" s="40" t="s">
        <v>1</v>
      </c>
      <c r="I13" s="40" t="s">
        <v>2</v>
      </c>
      <c r="J13" s="42"/>
      <c r="K13" s="43" t="s">
        <v>27</v>
      </c>
      <c r="L13" s="42"/>
      <c r="M13" s="44" t="s">
        <v>24</v>
      </c>
      <c r="N13" s="45"/>
      <c r="O13" s="46" t="s">
        <v>19</v>
      </c>
      <c r="P13" s="47"/>
      <c r="Q13" s="184" t="s">
        <v>16</v>
      </c>
      <c r="R13" s="184"/>
      <c r="S13" s="184"/>
      <c r="T13" s="48"/>
      <c r="U13" s="49" t="s">
        <v>19</v>
      </c>
      <c r="V13" s="50"/>
      <c r="W13" s="44" t="s">
        <v>24</v>
      </c>
      <c r="X13" s="51"/>
      <c r="Y13" s="39" t="s">
        <v>26</v>
      </c>
      <c r="Z13" s="39" t="s">
        <v>0</v>
      </c>
      <c r="AA13" s="40" t="s">
        <v>1</v>
      </c>
      <c r="AB13" s="40" t="s">
        <v>2</v>
      </c>
      <c r="AC13" s="52"/>
      <c r="AD13" s="43" t="s">
        <v>27</v>
      </c>
      <c r="AE13" s="52"/>
      <c r="AF13" s="40" t="s">
        <v>5</v>
      </c>
      <c r="AG13" s="39" t="s">
        <v>4</v>
      </c>
      <c r="AH13" s="38" t="s">
        <v>14</v>
      </c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</row>
    <row r="14" spans="2:61" s="53" customFormat="1" ht="9.9499999999999993" customHeight="1" thickTop="1" thickBot="1">
      <c r="B14" s="45"/>
      <c r="C14" s="54"/>
      <c r="D14" s="55"/>
      <c r="E14" s="51"/>
      <c r="F14" s="55"/>
      <c r="G14" s="55"/>
      <c r="H14" s="54"/>
      <c r="I14" s="55"/>
      <c r="J14" s="56"/>
      <c r="K14" s="55"/>
      <c r="L14" s="56"/>
      <c r="M14" s="45"/>
      <c r="N14" s="45"/>
      <c r="O14" s="57"/>
      <c r="P14" s="34"/>
      <c r="Q14" s="30"/>
      <c r="R14" s="30"/>
      <c r="S14" s="30"/>
      <c r="T14" s="58"/>
      <c r="U14" s="57"/>
      <c r="V14" s="59"/>
      <c r="W14" s="56"/>
      <c r="Y14" s="55"/>
      <c r="Z14" s="55"/>
      <c r="AA14" s="54"/>
      <c r="AB14" s="55"/>
      <c r="AC14" s="52"/>
      <c r="AD14" s="55"/>
      <c r="AE14" s="52"/>
      <c r="AF14" s="55"/>
      <c r="AG14" s="54"/>
      <c r="AH14" s="45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</row>
    <row r="15" spans="2:61" ht="27.95" customHeight="1" thickTop="1">
      <c r="B15" s="154" t="s">
        <v>8</v>
      </c>
      <c r="C15" s="155">
        <v>1</v>
      </c>
      <c r="D15" s="157" t="s">
        <v>34</v>
      </c>
      <c r="E15" s="60"/>
      <c r="F15" s="61" t="s">
        <v>58</v>
      </c>
      <c r="G15" s="61" t="s">
        <v>59</v>
      </c>
      <c r="H15" s="62">
        <v>14.6</v>
      </c>
      <c r="I15" s="148">
        <f>ROUND((H15+H16)/2,1)</f>
        <v>15.3</v>
      </c>
      <c r="J15" s="63"/>
      <c r="K15" s="149">
        <f>IF(I15=(" "),(" "),IF(I15-AB15&gt;0,(I15-AB15),(I15-AB15)))</f>
        <v>2</v>
      </c>
      <c r="L15" s="64"/>
      <c r="M15" s="159">
        <f>MAX(ROUND(MIN((I15-AB15)*3/4,5),0),0)</f>
        <v>2</v>
      </c>
      <c r="N15" s="65"/>
      <c r="O15" s="160">
        <v>1</v>
      </c>
      <c r="P15" s="66"/>
      <c r="Q15" s="162"/>
      <c r="R15" s="164" t="s">
        <v>15</v>
      </c>
      <c r="S15" s="166"/>
      <c r="T15" s="67"/>
      <c r="U15" s="192">
        <v>0</v>
      </c>
      <c r="V15" s="68"/>
      <c r="W15" s="159">
        <f>MAX(ROUND(MIN((AB15-I15)*3/4,5),0),0)</f>
        <v>0</v>
      </c>
      <c r="Y15" s="61" t="s">
        <v>42</v>
      </c>
      <c r="Z15" s="61" t="s">
        <v>43</v>
      </c>
      <c r="AA15" s="62">
        <v>14.3</v>
      </c>
      <c r="AB15" s="148">
        <f>ROUND((AA15+AA16)/2,1)</f>
        <v>13.3</v>
      </c>
      <c r="AC15" s="69"/>
      <c r="AD15" s="149">
        <f>IF(I15=(" "),(" "),IF(AB15-I15&gt;0,(AB15-I15),(AB15-I15)))</f>
        <v>-2</v>
      </c>
      <c r="AE15" s="69"/>
      <c r="AF15" s="150" t="s">
        <v>34</v>
      </c>
      <c r="AG15" s="152">
        <v>1</v>
      </c>
      <c r="AH15" s="154" t="s">
        <v>8</v>
      </c>
      <c r="AI15" s="70"/>
      <c r="AJ15" s="70"/>
      <c r="AK15" s="70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2:61" ht="27.95" customHeight="1" thickBot="1">
      <c r="B16" s="154"/>
      <c r="C16" s="156"/>
      <c r="D16" s="158"/>
      <c r="E16" s="60"/>
      <c r="F16" s="61" t="s">
        <v>60</v>
      </c>
      <c r="G16" s="61" t="s">
        <v>61</v>
      </c>
      <c r="H16" s="62">
        <v>15.9</v>
      </c>
      <c r="I16" s="148"/>
      <c r="J16" s="63"/>
      <c r="K16" s="149"/>
      <c r="L16" s="64"/>
      <c r="M16" s="159"/>
      <c r="N16" s="65"/>
      <c r="O16" s="161"/>
      <c r="P16" s="66"/>
      <c r="Q16" s="163"/>
      <c r="R16" s="165"/>
      <c r="S16" s="167"/>
      <c r="T16" s="71"/>
      <c r="U16" s="193"/>
      <c r="V16" s="68"/>
      <c r="W16" s="159"/>
      <c r="Y16" s="61" t="s">
        <v>76</v>
      </c>
      <c r="Z16" s="61" t="s">
        <v>39</v>
      </c>
      <c r="AA16" s="62">
        <v>12.2</v>
      </c>
      <c r="AB16" s="148"/>
      <c r="AC16" s="72"/>
      <c r="AD16" s="149"/>
      <c r="AE16" s="72"/>
      <c r="AF16" s="151"/>
      <c r="AG16" s="153"/>
      <c r="AH16" s="154"/>
      <c r="AI16" s="73"/>
      <c r="AJ16" s="73"/>
      <c r="AK16" s="73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2:61" ht="9.9499999999999993" customHeight="1" thickTop="1" thickBot="1">
      <c r="B17" s="30"/>
      <c r="C17" s="74"/>
      <c r="D17" s="75"/>
      <c r="E17" s="73"/>
      <c r="F17" s="74"/>
      <c r="G17" s="74"/>
      <c r="H17" s="76"/>
      <c r="I17" s="76"/>
      <c r="J17" s="77"/>
      <c r="K17" s="78"/>
      <c r="L17" s="79"/>
      <c r="M17" s="65"/>
      <c r="N17" s="65"/>
      <c r="O17" s="80"/>
      <c r="P17" s="81"/>
      <c r="Q17" s="65"/>
      <c r="R17" s="65"/>
      <c r="S17" s="65"/>
      <c r="T17" s="82"/>
      <c r="U17" s="80"/>
      <c r="V17" s="83"/>
      <c r="W17" s="65"/>
      <c r="Y17" s="74"/>
      <c r="Z17" s="74"/>
      <c r="AA17" s="76"/>
      <c r="AB17" s="84"/>
      <c r="AC17" s="72"/>
      <c r="AD17" s="78"/>
      <c r="AE17" s="72"/>
      <c r="AF17" s="85"/>
      <c r="AG17" s="86"/>
      <c r="AH17" s="30"/>
      <c r="AI17" s="73"/>
      <c r="AJ17" s="73"/>
      <c r="AK17" s="73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2:61" ht="27.95" customHeight="1" thickTop="1">
      <c r="B18" s="154" t="s">
        <v>9</v>
      </c>
      <c r="C18" s="155" t="s">
        <v>32</v>
      </c>
      <c r="D18" s="157" t="s">
        <v>35</v>
      </c>
      <c r="E18" s="60"/>
      <c r="F18" s="127" t="s">
        <v>62</v>
      </c>
      <c r="G18" s="127" t="s">
        <v>63</v>
      </c>
      <c r="H18" s="128">
        <v>8.1</v>
      </c>
      <c r="I18" s="185">
        <f>ROUND((H18+H19)/2,1)</f>
        <v>9.9</v>
      </c>
      <c r="J18" s="129"/>
      <c r="K18" s="186">
        <f>IF(I18=(" "),(" "),IF(I18-AB18&gt;0,(I18-AB18),(I18-AB18)))</f>
        <v>-6.4</v>
      </c>
      <c r="L18" s="130"/>
      <c r="M18" s="187">
        <f>MAX(ROUND(MIN((I18-AB18)*3/4,5),0),0)</f>
        <v>0</v>
      </c>
      <c r="N18" s="144"/>
      <c r="O18" s="188" t="str">
        <f>IF(Q18=(""),(" "),(IF(Q18&gt;S18,1,(IF(Q18&lt;S18,0,0.5)))))</f>
        <v xml:space="preserve"> </v>
      </c>
      <c r="P18" s="132"/>
      <c r="Q18" s="190"/>
      <c r="R18" s="196" t="s">
        <v>15</v>
      </c>
      <c r="S18" s="198"/>
      <c r="T18" s="133"/>
      <c r="U18" s="194" t="str">
        <f>IF(S18=(""),(" "),(IF(S18&gt;Q18,1,(IF(S18&lt;Q18,0,0.5)))))</f>
        <v xml:space="preserve"> </v>
      </c>
      <c r="V18" s="145"/>
      <c r="W18" s="187">
        <f>MAX(ROUND(MIN((AB18-I18)*3/4,5),0),0)</f>
        <v>5</v>
      </c>
      <c r="X18" s="134"/>
      <c r="Y18" s="127" t="s">
        <v>44</v>
      </c>
      <c r="Z18" s="127" t="s">
        <v>45</v>
      </c>
      <c r="AA18" s="128">
        <v>16.600000000000001</v>
      </c>
      <c r="AB18" s="148">
        <f>ROUND((AA18+AA19)/2,1)</f>
        <v>16.3</v>
      </c>
      <c r="AC18" s="69"/>
      <c r="AD18" s="149">
        <f>IF(I18=(" "),(" "),IF(AB18-I18&gt;0,(AB18-I18),(AB18-I18)))</f>
        <v>6.4</v>
      </c>
      <c r="AE18" s="69"/>
      <c r="AF18" s="150" t="s">
        <v>35</v>
      </c>
      <c r="AG18" s="152" t="s">
        <v>32</v>
      </c>
      <c r="AH18" s="154" t="s">
        <v>9</v>
      </c>
      <c r="AI18" s="87"/>
      <c r="AJ18" s="88"/>
      <c r="AK18" s="69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2:61" ht="27.95" customHeight="1" thickBot="1">
      <c r="B19" s="154"/>
      <c r="C19" s="156"/>
      <c r="D19" s="158"/>
      <c r="E19" s="60"/>
      <c r="F19" s="127" t="s">
        <v>64</v>
      </c>
      <c r="G19" s="127" t="s">
        <v>65</v>
      </c>
      <c r="H19" s="128">
        <v>11.7</v>
      </c>
      <c r="I19" s="185"/>
      <c r="J19" s="129"/>
      <c r="K19" s="186"/>
      <c r="L19" s="130"/>
      <c r="M19" s="187"/>
      <c r="N19" s="144"/>
      <c r="O19" s="189"/>
      <c r="P19" s="132"/>
      <c r="Q19" s="191"/>
      <c r="R19" s="197"/>
      <c r="S19" s="199"/>
      <c r="T19" s="133"/>
      <c r="U19" s="195"/>
      <c r="V19" s="145"/>
      <c r="W19" s="187"/>
      <c r="X19" s="134"/>
      <c r="Y19" s="127" t="s">
        <v>38</v>
      </c>
      <c r="Z19" s="127" t="s">
        <v>39</v>
      </c>
      <c r="AA19" s="128">
        <v>16</v>
      </c>
      <c r="AB19" s="148"/>
      <c r="AC19" s="72"/>
      <c r="AD19" s="149"/>
      <c r="AE19" s="72"/>
      <c r="AF19" s="151"/>
      <c r="AG19" s="153"/>
      <c r="AH19" s="154"/>
      <c r="AI19" s="87"/>
      <c r="AJ19" s="88"/>
      <c r="AK19" s="69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2:61" ht="9.9499999999999993" customHeight="1" thickTop="1" thickBot="1">
      <c r="B20" s="30"/>
      <c r="C20" s="74"/>
      <c r="D20" s="75"/>
      <c r="E20" s="73"/>
      <c r="F20" s="135"/>
      <c r="G20" s="135"/>
      <c r="H20" s="136"/>
      <c r="I20" s="136"/>
      <c r="J20" s="137"/>
      <c r="K20" s="138"/>
      <c r="L20" s="139"/>
      <c r="M20" s="131"/>
      <c r="N20" s="144"/>
      <c r="O20" s="140"/>
      <c r="P20" s="141"/>
      <c r="Q20" s="131"/>
      <c r="R20" s="131"/>
      <c r="S20" s="131"/>
      <c r="T20" s="142"/>
      <c r="U20" s="146"/>
      <c r="V20" s="147"/>
      <c r="W20" s="131"/>
      <c r="X20" s="134"/>
      <c r="Y20" s="135"/>
      <c r="Z20" s="135"/>
      <c r="AA20" s="136"/>
      <c r="AB20" s="84"/>
      <c r="AC20" s="72"/>
      <c r="AD20" s="78"/>
      <c r="AE20" s="72"/>
      <c r="AF20" s="85"/>
      <c r="AG20" s="86"/>
      <c r="AH20" s="30"/>
      <c r="AI20" s="87"/>
      <c r="AJ20" s="88"/>
      <c r="AK20" s="69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2:61" ht="27.95" customHeight="1" thickTop="1">
      <c r="B21" s="154" t="s">
        <v>10</v>
      </c>
      <c r="C21" s="155">
        <v>18</v>
      </c>
      <c r="D21" s="157" t="s">
        <v>34</v>
      </c>
      <c r="E21" s="60"/>
      <c r="F21" s="127" t="s">
        <v>66</v>
      </c>
      <c r="G21" s="127" t="s">
        <v>67</v>
      </c>
      <c r="H21" s="128">
        <v>9.1999999999999993</v>
      </c>
      <c r="I21" s="185">
        <f>ROUND((H21+H22)/2,1)</f>
        <v>9.9</v>
      </c>
      <c r="J21" s="129"/>
      <c r="K21" s="186">
        <f>IF(I21=(" "),(" "),IF(I21-AB21&gt;0,(I21-AB21),(I21-AB21)))</f>
        <v>-7.7000000000000011</v>
      </c>
      <c r="L21" s="130"/>
      <c r="M21" s="187">
        <f>MAX(ROUND(MIN((I21-AB21)*3/4,5),0),0)</f>
        <v>0</v>
      </c>
      <c r="N21" s="144"/>
      <c r="O21" s="188" t="str">
        <f>IF(Q21=(""),(" "),(IF(Q21&gt;S21,1,(IF(Q21&lt;S21,0,0.5)))))</f>
        <v xml:space="preserve"> </v>
      </c>
      <c r="P21" s="132"/>
      <c r="Q21" s="190"/>
      <c r="R21" s="196" t="s">
        <v>15</v>
      </c>
      <c r="S21" s="198"/>
      <c r="T21" s="143"/>
      <c r="U21" s="194" t="str">
        <f>IF(S21=(""),(" "),(IF(S21&gt;Q21,1,(IF(S21&lt;Q21,0,0.5)))))</f>
        <v xml:space="preserve"> </v>
      </c>
      <c r="V21" s="145"/>
      <c r="W21" s="187">
        <f>MAX(ROUND(MIN((AB21-I21)*3/4,5),0),0)</f>
        <v>5</v>
      </c>
      <c r="X21" s="134"/>
      <c r="Y21" s="127" t="s">
        <v>51</v>
      </c>
      <c r="Z21" s="127" t="s">
        <v>37</v>
      </c>
      <c r="AA21" s="128">
        <v>20.9</v>
      </c>
      <c r="AB21" s="148">
        <f>ROUND((AA21+AA22)/2,1)</f>
        <v>17.600000000000001</v>
      </c>
      <c r="AC21" s="69"/>
      <c r="AD21" s="149">
        <f>IF(I21=(" "),(" "),IF(AB21-I21&gt;0,(AB21-I21),(AB21-I21)))</f>
        <v>7.7000000000000011</v>
      </c>
      <c r="AE21" s="69"/>
      <c r="AF21" s="150" t="s">
        <v>34</v>
      </c>
      <c r="AG21" s="152">
        <v>18</v>
      </c>
      <c r="AH21" s="154" t="s">
        <v>10</v>
      </c>
      <c r="AI21" s="87"/>
      <c r="AJ21" s="88"/>
      <c r="AK21" s="69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2:61" ht="27.95" customHeight="1" thickBot="1">
      <c r="B22" s="154"/>
      <c r="C22" s="156"/>
      <c r="D22" s="158"/>
      <c r="E22" s="60"/>
      <c r="F22" s="127" t="s">
        <v>68</v>
      </c>
      <c r="G22" s="127" t="s">
        <v>65</v>
      </c>
      <c r="H22" s="128">
        <v>10.5</v>
      </c>
      <c r="I22" s="185"/>
      <c r="J22" s="129"/>
      <c r="K22" s="186"/>
      <c r="L22" s="130"/>
      <c r="M22" s="187"/>
      <c r="N22" s="144"/>
      <c r="O22" s="189"/>
      <c r="P22" s="132"/>
      <c r="Q22" s="191"/>
      <c r="R22" s="197"/>
      <c r="S22" s="199"/>
      <c r="T22" s="133"/>
      <c r="U22" s="195"/>
      <c r="V22" s="145"/>
      <c r="W22" s="187"/>
      <c r="X22" s="134"/>
      <c r="Y22" s="127" t="s">
        <v>49</v>
      </c>
      <c r="Z22" s="127" t="s">
        <v>50</v>
      </c>
      <c r="AA22" s="128">
        <v>14.2</v>
      </c>
      <c r="AB22" s="148"/>
      <c r="AC22" s="72"/>
      <c r="AD22" s="149"/>
      <c r="AE22" s="72"/>
      <c r="AF22" s="151"/>
      <c r="AG22" s="153"/>
      <c r="AH22" s="154"/>
      <c r="AI22" s="87"/>
      <c r="AJ22" s="88"/>
      <c r="AK22" s="69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2:61" ht="9.9499999999999993" customHeight="1" thickTop="1" thickBot="1">
      <c r="B23" s="30"/>
      <c r="C23" s="74"/>
      <c r="D23" s="75"/>
      <c r="E23" s="73"/>
      <c r="F23" s="74"/>
      <c r="G23" s="74"/>
      <c r="H23" s="76"/>
      <c r="I23" s="76"/>
      <c r="J23" s="77"/>
      <c r="K23" s="78"/>
      <c r="L23" s="79"/>
      <c r="M23" s="65"/>
      <c r="N23" s="144"/>
      <c r="O23" s="80"/>
      <c r="P23" s="81"/>
      <c r="Q23" s="65"/>
      <c r="R23" s="65"/>
      <c r="S23" s="65"/>
      <c r="T23" s="82"/>
      <c r="U23" s="146"/>
      <c r="V23" s="147"/>
      <c r="W23" s="65"/>
      <c r="Y23" s="74"/>
      <c r="Z23" s="74"/>
      <c r="AA23" s="76"/>
      <c r="AB23" s="84"/>
      <c r="AC23" s="72"/>
      <c r="AD23" s="78"/>
      <c r="AE23" s="72"/>
      <c r="AF23" s="85"/>
      <c r="AG23" s="86"/>
      <c r="AH23" s="30"/>
      <c r="AI23" s="87"/>
      <c r="AJ23" s="88"/>
      <c r="AK23" s="69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2:61" ht="27.95" customHeight="1" thickTop="1">
      <c r="B24" s="154" t="s">
        <v>11</v>
      </c>
      <c r="C24" s="155" t="s">
        <v>33</v>
      </c>
      <c r="D24" s="157" t="s">
        <v>35</v>
      </c>
      <c r="E24" s="60"/>
      <c r="F24" s="61" t="s">
        <v>69</v>
      </c>
      <c r="G24" s="61" t="s">
        <v>70</v>
      </c>
      <c r="H24" s="62">
        <v>15.5</v>
      </c>
      <c r="I24" s="148">
        <f>ROUND((H24+H25)/2,1)</f>
        <v>15.1</v>
      </c>
      <c r="J24" s="63"/>
      <c r="K24" s="149">
        <f>IF(I24=(" "),(" "),IF(I24-AB24&gt;0,(I24-AB24),(I24-AB24)))</f>
        <v>-4.2000000000000011</v>
      </c>
      <c r="L24" s="64"/>
      <c r="M24" s="159">
        <f>MAX(ROUND(MIN((I24-AB24)*3/4,5),0),0)</f>
        <v>0</v>
      </c>
      <c r="N24" s="144"/>
      <c r="O24" s="160">
        <v>1</v>
      </c>
      <c r="P24" s="66"/>
      <c r="Q24" s="162"/>
      <c r="R24" s="164" t="s">
        <v>15</v>
      </c>
      <c r="S24" s="166"/>
      <c r="T24" s="71"/>
      <c r="U24" s="194">
        <v>0</v>
      </c>
      <c r="V24" s="145"/>
      <c r="W24" s="159">
        <f>MAX(ROUND(MIN((AB24-I24)*3/4,5),0),0)</f>
        <v>3</v>
      </c>
      <c r="Y24" s="61" t="s">
        <v>56</v>
      </c>
      <c r="Z24" s="61" t="s">
        <v>57</v>
      </c>
      <c r="AA24" s="62">
        <v>20.100000000000001</v>
      </c>
      <c r="AB24" s="148">
        <f>ROUND((AA24+AA25)/2,1)</f>
        <v>19.3</v>
      </c>
      <c r="AC24" s="69"/>
      <c r="AD24" s="149">
        <f>IF(I24=(" "),(" "),IF(AB24-I24&gt;0,(AB24-I24),(AB24-I24)))</f>
        <v>4.2000000000000011</v>
      </c>
      <c r="AE24" s="69"/>
      <c r="AF24" s="150" t="s">
        <v>35</v>
      </c>
      <c r="AG24" s="152" t="s">
        <v>33</v>
      </c>
      <c r="AH24" s="154" t="s">
        <v>11</v>
      </c>
      <c r="AI24" s="87"/>
      <c r="AJ24" s="88"/>
      <c r="AK24" s="69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2:61" ht="27.95" customHeight="1" thickBot="1">
      <c r="B25" s="154"/>
      <c r="C25" s="156"/>
      <c r="D25" s="158"/>
      <c r="E25" s="60"/>
      <c r="F25" s="61" t="s">
        <v>72</v>
      </c>
      <c r="G25" s="61" t="s">
        <v>71</v>
      </c>
      <c r="H25" s="62">
        <v>14.7</v>
      </c>
      <c r="I25" s="148"/>
      <c r="J25" s="63"/>
      <c r="K25" s="149"/>
      <c r="L25" s="64"/>
      <c r="M25" s="159"/>
      <c r="N25" s="144"/>
      <c r="O25" s="161"/>
      <c r="P25" s="66"/>
      <c r="Q25" s="163"/>
      <c r="R25" s="165"/>
      <c r="S25" s="167"/>
      <c r="T25" s="71"/>
      <c r="U25" s="195"/>
      <c r="V25" s="145"/>
      <c r="W25" s="159"/>
      <c r="Y25" s="61" t="s">
        <v>40</v>
      </c>
      <c r="Z25" s="61" t="s">
        <v>48</v>
      </c>
      <c r="AA25" s="62">
        <v>18.5</v>
      </c>
      <c r="AB25" s="148"/>
      <c r="AC25" s="72"/>
      <c r="AD25" s="149"/>
      <c r="AE25" s="72"/>
      <c r="AF25" s="151"/>
      <c r="AG25" s="153"/>
      <c r="AH25" s="154"/>
      <c r="AI25" s="87"/>
      <c r="AJ25" s="88"/>
      <c r="AK25" s="69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2:61" ht="9.9499999999999993" customHeight="1" thickTop="1" thickBot="1">
      <c r="B26" s="30"/>
      <c r="C26" s="74"/>
      <c r="D26" s="75"/>
      <c r="E26" s="73"/>
      <c r="F26" s="74"/>
      <c r="G26" s="74"/>
      <c r="H26" s="76"/>
      <c r="I26" s="76"/>
      <c r="J26" s="77"/>
      <c r="K26" s="78"/>
      <c r="L26" s="79"/>
      <c r="M26" s="65"/>
      <c r="N26" s="144"/>
      <c r="O26" s="80"/>
      <c r="P26" s="81"/>
      <c r="Q26" s="65"/>
      <c r="R26" s="65"/>
      <c r="S26" s="65"/>
      <c r="T26" s="82"/>
      <c r="U26" s="146"/>
      <c r="V26" s="147"/>
      <c r="W26" s="65"/>
      <c r="Y26" s="74"/>
      <c r="Z26" s="74"/>
      <c r="AA26" s="76"/>
      <c r="AB26" s="84"/>
      <c r="AC26" s="72"/>
      <c r="AD26" s="78"/>
      <c r="AE26" s="72"/>
      <c r="AF26" s="85"/>
      <c r="AG26" s="86"/>
      <c r="AH26" s="30"/>
      <c r="AI26" s="87"/>
      <c r="AJ26" s="88"/>
      <c r="AK26" s="6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2:61" ht="27.95" customHeight="1" thickTop="1">
      <c r="B27" s="154" t="s">
        <v>12</v>
      </c>
      <c r="C27" s="155">
        <v>17</v>
      </c>
      <c r="D27" s="157" t="s">
        <v>34</v>
      </c>
      <c r="E27" s="60"/>
      <c r="F27" s="127" t="s">
        <v>73</v>
      </c>
      <c r="G27" s="127" t="s">
        <v>59</v>
      </c>
      <c r="H27" s="128">
        <v>10.199999999999999</v>
      </c>
      <c r="I27" s="185">
        <f>ROUND((H27+H28)/2,1)</f>
        <v>10.3</v>
      </c>
      <c r="J27" s="129"/>
      <c r="K27" s="186">
        <f>IF(I27=(" "),(" "),IF(I27-AB27&gt;0,(I27-AB27),(I27-AB27)))</f>
        <v>-9.8999999999999986</v>
      </c>
      <c r="L27" s="130"/>
      <c r="M27" s="187">
        <f>MAX(ROUND(MIN((I27-AB27)*3/4,5),0),0)</f>
        <v>0</v>
      </c>
      <c r="N27" s="144"/>
      <c r="O27" s="188"/>
      <c r="P27" s="132"/>
      <c r="Q27" s="190"/>
      <c r="R27" s="196" t="s">
        <v>15</v>
      </c>
      <c r="S27" s="198"/>
      <c r="T27" s="143"/>
      <c r="U27" s="194"/>
      <c r="V27" s="145"/>
      <c r="W27" s="187">
        <f>MAX(ROUND(MIN((AB27-I27)*3/4,5),0),0)</f>
        <v>5</v>
      </c>
      <c r="X27" s="134"/>
      <c r="Y27" s="127" t="s">
        <v>40</v>
      </c>
      <c r="Z27" s="127" t="s">
        <v>41</v>
      </c>
      <c r="AA27" s="128">
        <v>23.5</v>
      </c>
      <c r="AB27" s="148">
        <f>ROUND((AA27+AA28)/2,1)</f>
        <v>20.2</v>
      </c>
      <c r="AC27" s="69"/>
      <c r="AD27" s="149">
        <f>IF(I27=(" "),(" "),IF(AB27-I27&gt;0,(AB27-I27),(AB27-I27)))</f>
        <v>9.8999999999999986</v>
      </c>
      <c r="AE27" s="69"/>
      <c r="AF27" s="150" t="s">
        <v>34</v>
      </c>
      <c r="AG27" s="152">
        <v>17</v>
      </c>
      <c r="AH27" s="154" t="s">
        <v>12</v>
      </c>
      <c r="AI27" s="87"/>
      <c r="AJ27" s="88"/>
      <c r="AK27" s="69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2:61" ht="27.95" customHeight="1" thickBot="1">
      <c r="B28" s="154"/>
      <c r="C28" s="156"/>
      <c r="D28" s="158"/>
      <c r="E28" s="60"/>
      <c r="F28" s="127" t="s">
        <v>74</v>
      </c>
      <c r="G28" s="127" t="s">
        <v>75</v>
      </c>
      <c r="H28" s="128">
        <v>10.4</v>
      </c>
      <c r="I28" s="185"/>
      <c r="J28" s="129"/>
      <c r="K28" s="186"/>
      <c r="L28" s="130"/>
      <c r="M28" s="187"/>
      <c r="N28" s="144"/>
      <c r="O28" s="189"/>
      <c r="P28" s="132"/>
      <c r="Q28" s="191"/>
      <c r="R28" s="197"/>
      <c r="S28" s="199"/>
      <c r="T28" s="133"/>
      <c r="U28" s="195"/>
      <c r="V28" s="145"/>
      <c r="W28" s="187"/>
      <c r="X28" s="134"/>
      <c r="Y28" s="127" t="s">
        <v>46</v>
      </c>
      <c r="Z28" s="127" t="s">
        <v>47</v>
      </c>
      <c r="AA28" s="128">
        <v>16.8</v>
      </c>
      <c r="AB28" s="148"/>
      <c r="AC28" s="72"/>
      <c r="AD28" s="149"/>
      <c r="AE28" s="72"/>
      <c r="AF28" s="151"/>
      <c r="AG28" s="153"/>
      <c r="AH28" s="154"/>
      <c r="AI28" s="87"/>
      <c r="AJ28" s="88"/>
      <c r="AK28" s="69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2:61" ht="9.9499999999999993" customHeight="1" thickTop="1">
      <c r="B29" s="30"/>
      <c r="C29" s="74"/>
      <c r="D29" s="75"/>
      <c r="E29" s="73"/>
      <c r="F29" s="89"/>
      <c r="G29" s="89"/>
      <c r="H29" s="76"/>
      <c r="I29" s="76"/>
      <c r="J29" s="79"/>
      <c r="K29" s="78"/>
      <c r="L29" s="79"/>
      <c r="M29" s="65"/>
      <c r="N29" s="65"/>
      <c r="O29" s="80"/>
      <c r="P29" s="83"/>
      <c r="Q29" s="90"/>
      <c r="R29" s="90"/>
      <c r="S29" s="90"/>
      <c r="T29" s="90"/>
      <c r="U29" s="80"/>
      <c r="V29" s="83"/>
      <c r="W29" s="65"/>
      <c r="Y29" s="91"/>
      <c r="Z29" s="91"/>
      <c r="AA29" s="76"/>
      <c r="AB29" s="84"/>
      <c r="AC29" s="72"/>
      <c r="AD29" s="78"/>
      <c r="AE29" s="72"/>
      <c r="AF29" s="85"/>
      <c r="AG29" s="86"/>
      <c r="AH29" s="30"/>
      <c r="AI29" s="87"/>
      <c r="AJ29" s="88"/>
      <c r="AK29" s="69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2:61" ht="27.95" customHeight="1">
      <c r="B30" s="30"/>
      <c r="C30" s="74"/>
      <c r="D30" s="75"/>
      <c r="E30" s="73"/>
      <c r="G30" s="92"/>
      <c r="H30" s="93" t="s">
        <v>22</v>
      </c>
      <c r="I30" s="148">
        <f>IF(SUM(I15:I28)/5&gt;0,(SUM(I15:I28)/5),(""))</f>
        <v>12.1</v>
      </c>
      <c r="J30" s="79"/>
      <c r="K30" s="149">
        <f>IF(I30=(""),(""),IF(I30-AB30&gt;0,(I30-AB30),(I30-AB30)))</f>
        <v>-5.24</v>
      </c>
      <c r="L30" s="79"/>
      <c r="M30" s="65"/>
      <c r="N30" s="65"/>
      <c r="O30" s="80"/>
      <c r="P30" s="83"/>
      <c r="Q30" s="90"/>
      <c r="R30" s="90"/>
      <c r="S30" s="90"/>
      <c r="T30" s="90"/>
      <c r="U30" s="80"/>
      <c r="V30" s="83"/>
      <c r="W30" s="65"/>
      <c r="Y30" s="92"/>
      <c r="Z30" s="92"/>
      <c r="AA30" s="93" t="s">
        <v>20</v>
      </c>
      <c r="AB30" s="148">
        <f>IF(SUM(AB15:AB28)/5&gt;0,(SUM(AB15:AB28)/5),(""))</f>
        <v>17.34</v>
      </c>
      <c r="AC30" s="72"/>
      <c r="AD30" s="149">
        <f>IF(I30=(""),(""),IF(AB30-I30&gt;0,(AB30-I30),(AB30-I30)))</f>
        <v>5.24</v>
      </c>
      <c r="AE30" s="72"/>
      <c r="AF30" s="85"/>
      <c r="AG30" s="86"/>
      <c r="AH30" s="30"/>
      <c r="AI30" s="87"/>
      <c r="AJ30" s="88"/>
      <c r="AK30" s="69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2:61" ht="27.95" customHeight="1">
      <c r="B31" s="30"/>
      <c r="C31" s="74"/>
      <c r="D31" s="75"/>
      <c r="E31" s="73"/>
      <c r="F31" s="92"/>
      <c r="G31" s="92"/>
      <c r="H31" s="94" t="s">
        <v>23</v>
      </c>
      <c r="I31" s="148"/>
      <c r="J31" s="79"/>
      <c r="K31" s="149"/>
      <c r="L31" s="79"/>
      <c r="M31" s="65"/>
      <c r="N31" s="65"/>
      <c r="O31" s="80"/>
      <c r="P31" s="83"/>
      <c r="Q31" s="90"/>
      <c r="R31" s="90"/>
      <c r="S31" s="90"/>
      <c r="T31" s="90"/>
      <c r="U31" s="80"/>
      <c r="V31" s="83"/>
      <c r="W31" s="65"/>
      <c r="Y31" s="92"/>
      <c r="Z31" s="92"/>
      <c r="AA31" s="94" t="s">
        <v>21</v>
      </c>
      <c r="AB31" s="148"/>
      <c r="AC31" s="72"/>
      <c r="AD31" s="149"/>
      <c r="AE31" s="72"/>
      <c r="AF31" s="85"/>
      <c r="AG31" s="86"/>
      <c r="AH31" s="30"/>
      <c r="AI31" s="87"/>
      <c r="AJ31" s="88"/>
      <c r="AK31" s="69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2:61" ht="9.9499999999999993" customHeight="1" thickBot="1">
      <c r="B32" s="30"/>
      <c r="C32" s="74"/>
      <c r="D32" s="75"/>
      <c r="E32" s="73"/>
      <c r="F32" s="89"/>
      <c r="G32" s="89"/>
      <c r="H32" s="76"/>
      <c r="I32" s="76"/>
      <c r="J32" s="79"/>
      <c r="K32" s="78"/>
      <c r="L32" s="79"/>
      <c r="M32" s="65"/>
      <c r="N32" s="65"/>
      <c r="O32" s="80"/>
      <c r="P32" s="83"/>
      <c r="Q32" s="90"/>
      <c r="R32" s="90"/>
      <c r="S32" s="90"/>
      <c r="T32" s="90"/>
      <c r="U32" s="80"/>
      <c r="V32" s="83"/>
      <c r="W32" s="65"/>
      <c r="Y32" s="91"/>
      <c r="Z32" s="91"/>
      <c r="AA32" s="76"/>
      <c r="AB32" s="84"/>
      <c r="AC32" s="72"/>
      <c r="AD32" s="78"/>
      <c r="AE32" s="72"/>
      <c r="AF32" s="85"/>
      <c r="AG32" s="86"/>
      <c r="AH32" s="30"/>
      <c r="AI32" s="87"/>
      <c r="AJ32" s="88"/>
      <c r="AK32" s="69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2:61" ht="39.950000000000003" customHeight="1" thickTop="1" thickBot="1">
      <c r="B33" s="95"/>
      <c r="C33" s="96"/>
      <c r="D33" s="97"/>
      <c r="E33" s="73"/>
      <c r="G33" s="89"/>
      <c r="H33" s="76"/>
      <c r="I33" s="98"/>
      <c r="J33" s="99"/>
      <c r="K33" s="100"/>
      <c r="L33" s="99"/>
      <c r="M33" s="101" t="s">
        <v>18</v>
      </c>
      <c r="N33" s="102"/>
      <c r="O33" s="200">
        <f>IF(O15=" ",(" "),SUM(O15:O28))</f>
        <v>2</v>
      </c>
      <c r="P33" s="201"/>
      <c r="Q33" s="202"/>
      <c r="R33" s="103" t="s">
        <v>15</v>
      </c>
      <c r="S33" s="203">
        <f>IF(U15=" ",(" "),SUM(U15:U28))</f>
        <v>0</v>
      </c>
      <c r="T33" s="204"/>
      <c r="U33" s="205"/>
      <c r="V33" s="83"/>
      <c r="W33" s="104" t="s">
        <v>18</v>
      </c>
      <c r="AA33" s="76"/>
      <c r="AB33" s="105"/>
      <c r="AC33" s="1"/>
      <c r="AD33" s="100"/>
      <c r="AE33" s="1"/>
      <c r="AF33" s="106"/>
      <c r="AG33" s="107"/>
      <c r="AH33" s="95"/>
      <c r="AI33" s="87"/>
      <c r="AJ33" s="88"/>
      <c r="AK33" s="69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2:61" ht="20.100000000000001" customHeight="1" thickTop="1">
      <c r="B34" s="95"/>
      <c r="C34" s="96"/>
      <c r="D34" s="97"/>
      <c r="E34" s="73"/>
      <c r="F34" s="108" t="s">
        <v>31</v>
      </c>
      <c r="G34" s="89"/>
      <c r="H34" s="76"/>
      <c r="I34" s="98"/>
      <c r="J34" s="99"/>
      <c r="K34" s="100"/>
      <c r="L34" s="99"/>
      <c r="M34" s="102"/>
      <c r="N34" s="102"/>
      <c r="O34" s="68"/>
      <c r="P34" s="109"/>
      <c r="Q34" s="110"/>
      <c r="R34" s="110"/>
      <c r="S34" s="110"/>
      <c r="T34" s="110"/>
      <c r="U34" s="68"/>
      <c r="V34" s="83"/>
      <c r="W34" s="102"/>
      <c r="Y34" s="108" t="s">
        <v>31</v>
      </c>
      <c r="Z34" s="111"/>
      <c r="AA34" s="76"/>
      <c r="AB34" s="105"/>
      <c r="AC34" s="1"/>
      <c r="AD34" s="100"/>
      <c r="AE34" s="1"/>
      <c r="AF34" s="106"/>
      <c r="AG34" s="107"/>
      <c r="AH34" s="95"/>
      <c r="AI34" s="87"/>
      <c r="AJ34" s="88"/>
      <c r="AK34" s="69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2:61" ht="5.0999999999999996" customHeight="1" thickBot="1">
      <c r="B35" s="30"/>
      <c r="C35" s="74"/>
      <c r="D35" s="75"/>
      <c r="E35" s="73"/>
      <c r="F35" s="89"/>
      <c r="G35" s="89"/>
      <c r="H35" s="76"/>
      <c r="I35" s="76"/>
      <c r="J35" s="79"/>
      <c r="K35" s="78"/>
      <c r="L35" s="79"/>
      <c r="M35" s="65"/>
      <c r="N35" s="65"/>
      <c r="O35" s="80"/>
      <c r="P35" s="83"/>
      <c r="Q35" s="90"/>
      <c r="R35" s="90"/>
      <c r="S35" s="90"/>
      <c r="T35" s="90"/>
      <c r="U35" s="80"/>
      <c r="V35" s="83"/>
      <c r="W35" s="65"/>
      <c r="Y35" s="91"/>
      <c r="Z35" s="91"/>
      <c r="AA35" s="76"/>
      <c r="AB35" s="84"/>
      <c r="AC35" s="1"/>
      <c r="AD35" s="78"/>
      <c r="AE35" s="1"/>
      <c r="AF35" s="85"/>
      <c r="AG35" s="86"/>
      <c r="AH35" s="30"/>
      <c r="AI35" s="87"/>
      <c r="AJ35" s="88"/>
      <c r="AK35" s="69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2:61" ht="27.95" customHeight="1" thickTop="1">
      <c r="B36" s="154" t="s">
        <v>13</v>
      </c>
      <c r="C36" s="155" t="s">
        <v>36</v>
      </c>
      <c r="D36" s="157" t="s">
        <v>35</v>
      </c>
      <c r="E36" s="60"/>
      <c r="F36" s="61"/>
      <c r="G36" s="61"/>
      <c r="H36" s="62"/>
      <c r="I36" s="148">
        <f>ROUND((H36+AA28)/2,1)</f>
        <v>8.4</v>
      </c>
      <c r="J36" s="112"/>
      <c r="K36" s="149">
        <f>IF(I36=(" "),(" "),IF(I36-AB36&gt;0,(I36-AB36),(I36-AB36)))</f>
        <v>8.4</v>
      </c>
      <c r="L36" s="64"/>
      <c r="M36" s="159">
        <f>MAX(ROUND(MIN((I36-AB36)*3/4,5),0),0)</f>
        <v>5</v>
      </c>
      <c r="N36" s="65"/>
      <c r="O36" s="160">
        <v>1</v>
      </c>
      <c r="P36" s="66"/>
      <c r="Q36" s="162"/>
      <c r="R36" s="164" t="s">
        <v>15</v>
      </c>
      <c r="S36" s="166"/>
      <c r="T36" s="67"/>
      <c r="U36" s="192">
        <v>0</v>
      </c>
      <c r="V36" s="68"/>
      <c r="W36" s="159">
        <f>MAX(ROUND(MIN((AB36-I36)*3/4,5),0),0)</f>
        <v>0</v>
      </c>
      <c r="Y36" s="61"/>
      <c r="Z36" s="61"/>
      <c r="AA36" s="62"/>
      <c r="AB36" s="148">
        <f>ROUND((AA36+AA37)/2,1)</f>
        <v>0</v>
      </c>
      <c r="AC36" s="1"/>
      <c r="AD36" s="149">
        <f>IF(I36=(" "),(" "),IF(AB36-I36&gt;0,(AB36-I36),(AB36-I36)))</f>
        <v>-8.4</v>
      </c>
      <c r="AE36" s="1"/>
      <c r="AF36" s="150" t="s">
        <v>35</v>
      </c>
      <c r="AG36" s="152" t="s">
        <v>36</v>
      </c>
      <c r="AH36" s="154" t="s">
        <v>13</v>
      </c>
      <c r="AI36" s="87"/>
      <c r="AJ36" s="88"/>
      <c r="AK36" s="69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2:61" ht="27.95" customHeight="1" thickBot="1">
      <c r="B37" s="154"/>
      <c r="C37" s="156"/>
      <c r="D37" s="158"/>
      <c r="E37" s="60"/>
      <c r="F37" s="61"/>
      <c r="G37" s="61"/>
      <c r="H37" s="62"/>
      <c r="I37" s="148"/>
      <c r="J37" s="112"/>
      <c r="K37" s="149"/>
      <c r="L37" s="64"/>
      <c r="M37" s="159"/>
      <c r="N37" s="65"/>
      <c r="O37" s="161"/>
      <c r="P37" s="66"/>
      <c r="Q37" s="163"/>
      <c r="R37" s="165"/>
      <c r="S37" s="167"/>
      <c r="T37" s="71"/>
      <c r="U37" s="193"/>
      <c r="V37" s="68"/>
      <c r="W37" s="159"/>
      <c r="Y37" s="61"/>
      <c r="Z37" s="61"/>
      <c r="AA37" s="62"/>
      <c r="AB37" s="148"/>
      <c r="AC37" s="1"/>
      <c r="AD37" s="149"/>
      <c r="AE37" s="1"/>
      <c r="AF37" s="151"/>
      <c r="AG37" s="153"/>
      <c r="AH37" s="154"/>
      <c r="AI37" s="87"/>
      <c r="AJ37" s="113"/>
      <c r="AK37" s="113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2:61" ht="19.5" customHeight="1" thickTop="1" thickBot="1">
      <c r="B38" s="30"/>
      <c r="C38" s="28"/>
      <c r="D38" s="28"/>
      <c r="F38" s="108" t="s">
        <v>30</v>
      </c>
      <c r="G38" s="89"/>
      <c r="H38" s="114"/>
      <c r="I38" s="115"/>
      <c r="J38" s="79"/>
      <c r="K38" s="115"/>
      <c r="L38" s="79"/>
      <c r="M38" s="65"/>
      <c r="N38" s="65"/>
      <c r="O38" s="80"/>
      <c r="P38" s="83"/>
      <c r="Q38" s="90"/>
      <c r="R38" s="90"/>
      <c r="S38" s="90"/>
      <c r="T38" s="90"/>
      <c r="U38" s="80"/>
      <c r="V38" s="83"/>
      <c r="W38" s="90"/>
      <c r="X38" s="116"/>
      <c r="Y38" s="108" t="s">
        <v>30</v>
      </c>
      <c r="Z38" s="117"/>
      <c r="AA38" s="117"/>
      <c r="AB38" s="4"/>
      <c r="AC38" s="1"/>
      <c r="AD38" s="4"/>
      <c r="AE38" s="1"/>
      <c r="AF38" s="28"/>
      <c r="AG38" s="28"/>
      <c r="AH38" s="30"/>
      <c r="AI38" s="87"/>
      <c r="AJ38" s="113"/>
      <c r="AK38" s="113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2:61" ht="31.5" customHeight="1" thickTop="1">
      <c r="B39" s="154" t="s">
        <v>13</v>
      </c>
      <c r="C39" s="155">
        <v>15</v>
      </c>
      <c r="D39" s="157" t="s">
        <v>34</v>
      </c>
      <c r="E39" s="60"/>
      <c r="F39" s="61"/>
      <c r="G39" s="61"/>
      <c r="H39" s="62"/>
      <c r="I39" s="148">
        <f>ROUND((H39+H40)/2,1)</f>
        <v>0</v>
      </c>
      <c r="J39" s="112"/>
      <c r="K39" s="149">
        <f>IF(I39=(" "),(" "),IF(I39-AB39&gt;0,(I39-AB39),(I39-AB39)))</f>
        <v>0</v>
      </c>
      <c r="L39" s="64"/>
      <c r="M39" s="159">
        <f>MAX(ROUND(MIN((I39-AB39)*3/4,5),0),0)</f>
        <v>0</v>
      </c>
      <c r="N39" s="65"/>
      <c r="O39" s="160" t="str">
        <f>IF(Q39=(""),(" "),(IF(Q39&gt;S39,1,(IF(Q39&lt;S39,0,0.5)))))</f>
        <v xml:space="preserve"> </v>
      </c>
      <c r="P39" s="66"/>
      <c r="Q39" s="162"/>
      <c r="R39" s="164" t="s">
        <v>15</v>
      </c>
      <c r="S39" s="166"/>
      <c r="T39" s="67"/>
      <c r="U39" s="192" t="str">
        <f>IF(S39=(""),(" "),(IF(S39&gt;Q39,1,(IF(S39&lt;Q39,0,0.5)))))</f>
        <v xml:space="preserve"> </v>
      </c>
      <c r="V39" s="68"/>
      <c r="W39" s="159">
        <f>MAX(ROUND(MIN((AB39-I39)*3/4,5),0),0)</f>
        <v>0</v>
      </c>
      <c r="Y39" s="61"/>
      <c r="Z39" s="61"/>
      <c r="AA39" s="62"/>
      <c r="AB39" s="148">
        <f>ROUND((AA39+AA40)/2,1)</f>
        <v>0</v>
      </c>
      <c r="AC39" s="1"/>
      <c r="AD39" s="149">
        <f>IF(I39=(" "),(" "),IF(AB39-I39&gt;0,(AB39-I39),(AB39-I39)))</f>
        <v>0</v>
      </c>
      <c r="AE39" s="1"/>
      <c r="AF39" s="150" t="s">
        <v>34</v>
      </c>
      <c r="AG39" s="152">
        <v>15</v>
      </c>
      <c r="AH39" s="154" t="s">
        <v>13</v>
      </c>
      <c r="AI39" s="87"/>
      <c r="AJ39" s="113"/>
      <c r="AK39" s="113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2:61" ht="32.25" customHeight="1" thickBot="1">
      <c r="B40" s="154"/>
      <c r="C40" s="156"/>
      <c r="D40" s="158"/>
      <c r="E40" s="60"/>
      <c r="F40" s="61"/>
      <c r="G40" s="61"/>
      <c r="H40" s="62"/>
      <c r="I40" s="148"/>
      <c r="J40" s="112"/>
      <c r="K40" s="149"/>
      <c r="L40" s="64"/>
      <c r="M40" s="159"/>
      <c r="N40" s="65"/>
      <c r="O40" s="161"/>
      <c r="P40" s="66"/>
      <c r="Q40" s="163"/>
      <c r="R40" s="165"/>
      <c r="S40" s="167"/>
      <c r="T40" s="71"/>
      <c r="U40" s="193"/>
      <c r="V40" s="68"/>
      <c r="W40" s="159"/>
      <c r="Y40" s="61"/>
      <c r="Z40" s="61"/>
      <c r="AA40" s="62"/>
      <c r="AB40" s="148"/>
      <c r="AC40" s="1"/>
      <c r="AD40" s="149"/>
      <c r="AE40" s="1"/>
      <c r="AF40" s="151"/>
      <c r="AG40" s="153"/>
      <c r="AH40" s="154"/>
      <c r="AI40" s="87"/>
      <c r="AJ40" s="88"/>
      <c r="AK40" s="69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2:61" ht="20.100000000000001" customHeight="1" thickTop="1" thickBot="1">
      <c r="B41" s="95"/>
      <c r="C41" s="85"/>
      <c r="D41" s="28"/>
      <c r="F41" s="85"/>
      <c r="G41" s="28"/>
      <c r="H41" s="28"/>
      <c r="I41" s="9"/>
      <c r="J41" s="113"/>
      <c r="K41" s="9"/>
      <c r="L41" s="113"/>
      <c r="M41" s="7"/>
      <c r="N41" s="7"/>
      <c r="O41" s="118"/>
      <c r="P41" s="83"/>
      <c r="Q41" s="119"/>
      <c r="R41" s="119"/>
      <c r="S41" s="119"/>
      <c r="T41" s="119"/>
      <c r="U41" s="118"/>
      <c r="V41" s="83"/>
      <c r="W41" s="87"/>
      <c r="X41" s="87"/>
      <c r="Y41" s="9"/>
      <c r="Z41" s="9"/>
      <c r="AA41" s="9"/>
      <c r="AB41" s="4"/>
      <c r="AC41" s="1"/>
      <c r="AD41" s="4"/>
      <c r="AE41" s="1"/>
      <c r="AF41" s="28"/>
      <c r="AG41" s="85"/>
      <c r="AH41" s="95"/>
      <c r="AI41" s="87"/>
      <c r="AJ41" s="88"/>
      <c r="AK41" s="69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2:61" ht="39.950000000000003" customHeight="1" thickTop="1" thickBot="1">
      <c r="B42" s="206"/>
      <c r="C42" s="206"/>
      <c r="D42" s="206"/>
      <c r="F42" s="207" t="s">
        <v>77</v>
      </c>
      <c r="G42" s="208"/>
      <c r="H42" s="208"/>
      <c r="I42" s="208"/>
      <c r="J42" s="208"/>
      <c r="K42" s="208"/>
      <c r="L42" s="208"/>
      <c r="M42" s="209"/>
      <c r="N42" s="120"/>
      <c r="O42" s="126"/>
      <c r="P42" s="210" t="s">
        <v>17</v>
      </c>
      <c r="Q42" s="210"/>
      <c r="R42" s="210"/>
      <c r="S42" s="210"/>
      <c r="T42" s="210"/>
      <c r="U42" s="125"/>
      <c r="V42" s="73"/>
      <c r="W42" s="214" t="s">
        <v>29</v>
      </c>
      <c r="X42" s="215"/>
      <c r="Y42" s="215"/>
      <c r="Z42" s="215"/>
      <c r="AA42" s="215"/>
      <c r="AB42" s="215"/>
      <c r="AC42" s="215"/>
      <c r="AD42" s="216"/>
      <c r="AF42" s="2"/>
      <c r="AG42" s="2"/>
      <c r="AH42" s="2"/>
    </row>
    <row r="43" spans="2:61" ht="6.95" customHeight="1" thickTop="1">
      <c r="O43" s="121"/>
      <c r="P43" s="122"/>
    </row>
    <row r="44" spans="2:61">
      <c r="Q44" s="123"/>
      <c r="R44" s="123"/>
      <c r="S44" s="123"/>
      <c r="T44" s="123"/>
    </row>
  </sheetData>
  <mergeCells count="140">
    <mergeCell ref="B42:D42"/>
    <mergeCell ref="F42:M42"/>
    <mergeCell ref="P42:T42"/>
    <mergeCell ref="W42:AD42"/>
    <mergeCell ref="AB36:AB37"/>
    <mergeCell ref="AD36:AD37"/>
    <mergeCell ref="AF36:AF37"/>
    <mergeCell ref="AG36:AG37"/>
    <mergeCell ref="AH36:AH37"/>
    <mergeCell ref="O36:O37"/>
    <mergeCell ref="Q36:Q37"/>
    <mergeCell ref="R36:R37"/>
    <mergeCell ref="S36:S37"/>
    <mergeCell ref="U36:U37"/>
    <mergeCell ref="W36:W37"/>
    <mergeCell ref="B36:B37"/>
    <mergeCell ref="C36:C37"/>
    <mergeCell ref="D36:D37"/>
    <mergeCell ref="I36:I37"/>
    <mergeCell ref="K36:K37"/>
    <mergeCell ref="M36:M37"/>
    <mergeCell ref="B39:B40"/>
    <mergeCell ref="U39:U40"/>
    <mergeCell ref="W39:W40"/>
    <mergeCell ref="I30:I31"/>
    <mergeCell ref="K30:K31"/>
    <mergeCell ref="AB30:AB31"/>
    <mergeCell ref="AD30:AD31"/>
    <mergeCell ref="O33:Q33"/>
    <mergeCell ref="S33:U33"/>
    <mergeCell ref="W27:W28"/>
    <mergeCell ref="AB27:AB28"/>
    <mergeCell ref="AD27:AD28"/>
    <mergeCell ref="AF27:AF28"/>
    <mergeCell ref="AG27:AG28"/>
    <mergeCell ref="AH27:AH28"/>
    <mergeCell ref="M27:M28"/>
    <mergeCell ref="O27:O28"/>
    <mergeCell ref="Q27:Q28"/>
    <mergeCell ref="R27:R28"/>
    <mergeCell ref="S27:S28"/>
    <mergeCell ref="U27:U28"/>
    <mergeCell ref="B27:B28"/>
    <mergeCell ref="C27:C28"/>
    <mergeCell ref="D27:D28"/>
    <mergeCell ref="I27:I28"/>
    <mergeCell ref="K27:K28"/>
    <mergeCell ref="O24:O25"/>
    <mergeCell ref="Q24:Q25"/>
    <mergeCell ref="R24:R25"/>
    <mergeCell ref="S24:S25"/>
    <mergeCell ref="AH21:AH22"/>
    <mergeCell ref="B24:B25"/>
    <mergeCell ref="C24:C25"/>
    <mergeCell ref="D24:D25"/>
    <mergeCell ref="I24:I25"/>
    <mergeCell ref="K24:K25"/>
    <mergeCell ref="M24:M25"/>
    <mergeCell ref="Q21:Q22"/>
    <mergeCell ref="R21:R22"/>
    <mergeCell ref="S21:S22"/>
    <mergeCell ref="U21:U22"/>
    <mergeCell ref="W21:W22"/>
    <mergeCell ref="AB21:AB22"/>
    <mergeCell ref="AB24:AB25"/>
    <mergeCell ref="AD24:AD25"/>
    <mergeCell ref="AF24:AF25"/>
    <mergeCell ref="AG24:AG25"/>
    <mergeCell ref="AH24:AH25"/>
    <mergeCell ref="U24:U25"/>
    <mergeCell ref="W24:W25"/>
    <mergeCell ref="B21:B22"/>
    <mergeCell ref="C21:C22"/>
    <mergeCell ref="D21:D22"/>
    <mergeCell ref="I21:I22"/>
    <mergeCell ref="K21:K22"/>
    <mergeCell ref="M21:M22"/>
    <mergeCell ref="O21:O22"/>
    <mergeCell ref="R18:R19"/>
    <mergeCell ref="S18:S19"/>
    <mergeCell ref="AG15:AG16"/>
    <mergeCell ref="AD21:AD22"/>
    <mergeCell ref="AF21:AF22"/>
    <mergeCell ref="AG21:AG22"/>
    <mergeCell ref="AH15:AH16"/>
    <mergeCell ref="B18:B19"/>
    <mergeCell ref="C18:C19"/>
    <mergeCell ref="D18:D19"/>
    <mergeCell ref="I18:I19"/>
    <mergeCell ref="K18:K19"/>
    <mergeCell ref="M18:M19"/>
    <mergeCell ref="O18:O19"/>
    <mergeCell ref="Q18:Q19"/>
    <mergeCell ref="S15:S16"/>
    <mergeCell ref="U15:U16"/>
    <mergeCell ref="W15:W16"/>
    <mergeCell ref="AB15:AB16"/>
    <mergeCell ref="AD15:AD16"/>
    <mergeCell ref="AF15:AF16"/>
    <mergeCell ref="AF18:AF19"/>
    <mergeCell ref="AG18:AG19"/>
    <mergeCell ref="AH18:AH19"/>
    <mergeCell ref="U18:U19"/>
    <mergeCell ref="W18:W19"/>
    <mergeCell ref="AB18:AB19"/>
    <mergeCell ref="AD18:AD19"/>
    <mergeCell ref="Q13:S13"/>
    <mergeCell ref="B15:B16"/>
    <mergeCell ref="C15:C16"/>
    <mergeCell ref="D15:D16"/>
    <mergeCell ref="I15:I16"/>
    <mergeCell ref="K15:K16"/>
    <mergeCell ref="M15:M16"/>
    <mergeCell ref="O15:O16"/>
    <mergeCell ref="Q15:Q16"/>
    <mergeCell ref="R15:R16"/>
    <mergeCell ref="B1:AH1"/>
    <mergeCell ref="M3:W3"/>
    <mergeCell ref="M4:W4"/>
    <mergeCell ref="O6:U10"/>
    <mergeCell ref="F7:M7"/>
    <mergeCell ref="W7:AD7"/>
    <mergeCell ref="F9:M9"/>
    <mergeCell ref="W9:AD9"/>
    <mergeCell ref="F10:M10"/>
    <mergeCell ref="W10:AD10"/>
    <mergeCell ref="AB39:AB40"/>
    <mergeCell ref="AD39:AD40"/>
    <mergeCell ref="AF39:AF40"/>
    <mergeCell ref="AG39:AG40"/>
    <mergeCell ref="AH39:AH40"/>
    <mergeCell ref="C39:C40"/>
    <mergeCell ref="D39:D40"/>
    <mergeCell ref="I39:I40"/>
    <mergeCell ref="K39:K40"/>
    <mergeCell ref="M39:M40"/>
    <mergeCell ref="O39:O40"/>
    <mergeCell ref="Q39:Q40"/>
    <mergeCell ref="R39:R40"/>
    <mergeCell ref="S39:S40"/>
  </mergeCells>
  <printOptions horizontalCentered="1" verticalCentered="1"/>
  <pageMargins left="0" right="0" top="0" bottom="0" header="0" footer="0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FeuilVierge</vt:lpstr>
      <vt:lpstr>FeuilVierge!Print_Area</vt:lpstr>
      <vt:lpstr>FeuilVierge!Zone_d_impression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</cp:lastModifiedBy>
  <cp:lastPrinted>2019-04-08T13:23:27Z</cp:lastPrinted>
  <dcterms:created xsi:type="dcterms:W3CDTF">1996-10-21T11:03:58Z</dcterms:created>
  <dcterms:modified xsi:type="dcterms:W3CDTF">2019-04-08T13:23:52Z</dcterms:modified>
</cp:coreProperties>
</file>